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40" yWindow="65456" windowWidth="22980" windowHeight="14040" tabRatio="500" activeTab="0"/>
  </bookViews>
  <sheets>
    <sheet name="Student_Count.csv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<sst xmlns="http://schemas.openxmlformats.org/spreadsheetml/2006/main" count="84" uniqueCount="60">
  <si>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% White</t>
  </si>
  <si>
    <t>Two or More Races Enrollment</t>
  </si>
  <si>
    <t>% 2+ Races</t>
  </si>
  <si>
    <t>Economically Disadvantaged Enrollment</t>
  </si>
  <si>
    <t>% Econ. Disadvantaged</t>
  </si>
  <si>
    <t>Special Education Enrollment</t>
  </si>
  <si>
    <t>% Special Education</t>
  </si>
  <si>
    <t>English Language Learners Enrollment</t>
  </si>
  <si>
    <t>% ELL</t>
  </si>
  <si>
    <t>&lt;1%</t>
  </si>
  <si>
    <t>&lt;1%</t>
  </si>
  <si>
    <t>2012-13 Total Enrollment</t>
  </si>
  <si>
    <t>Building Name</t>
  </si>
  <si>
    <t>&lt;1%</t>
  </si>
  <si>
    <t>K-5</t>
  </si>
  <si>
    <t>K-8</t>
  </si>
  <si>
    <t>6th-8th</t>
  </si>
  <si>
    <t>9th-12th</t>
  </si>
  <si>
    <t>Abbot School</t>
  </si>
  <si>
    <t>&lt;10</t>
  </si>
  <si>
    <t>Angell School</t>
  </si>
  <si>
    <t>Bach Elementary School</t>
  </si>
  <si>
    <t>Burns Park Elementary School</t>
  </si>
  <si>
    <t>Carpenter School</t>
  </si>
  <si>
    <t>Clifford E. Bryant Comm. School</t>
  </si>
  <si>
    <t>Community High School</t>
  </si>
  <si>
    <t>Dicken Elementary School</t>
  </si>
  <si>
    <t>Eberwhite School</t>
  </si>
  <si>
    <t>Haisley Elementary School</t>
  </si>
  <si>
    <t>John Allen School</t>
  </si>
  <si>
    <t>Lakewood Elementary School</t>
  </si>
  <si>
    <t>Logan Elementary School</t>
  </si>
  <si>
    <t>Martin Luther King Elem. School</t>
  </si>
  <si>
    <t>Mary D. Mitchell School</t>
  </si>
  <si>
    <t>Northside Elementary School</t>
  </si>
  <si>
    <t>Pattengill School</t>
  </si>
  <si>
    <t>Pittsfield School</t>
  </si>
  <si>
    <t>Thurston Elementary School</t>
  </si>
  <si>
    <t>Uriah H. Lawton School</t>
  </si>
  <si>
    <t>Wines Elementary School</t>
  </si>
  <si>
    <t>Ann Arbor Open at Mack School</t>
  </si>
  <si>
    <t>Clague Middle School</t>
  </si>
  <si>
    <t>Scarlett Middle School</t>
  </si>
  <si>
    <t>Slauson Middle School</t>
  </si>
  <si>
    <t>Tappan Middle School</t>
  </si>
  <si>
    <t>Forsythe Middle School</t>
  </si>
  <si>
    <t>Huron High School</t>
  </si>
  <si>
    <t>Skyline High School</t>
  </si>
  <si>
    <t>Pioneer High School</t>
  </si>
  <si>
    <t>Ann Arbor Technological High School</t>
  </si>
  <si>
    <t>Roberto Clemente Center</t>
  </si>
  <si>
    <t>Males</t>
  </si>
  <si>
    <t>Females</t>
  </si>
  <si>
    <t>Asian Enrollment</t>
  </si>
  <si>
    <t>% Asian</t>
  </si>
  <si>
    <t>African American Enrollment</t>
  </si>
  <si>
    <t>% African American</t>
  </si>
  <si>
    <t>Hispanic Enrollment</t>
  </si>
  <si>
    <t>% Hispanic</t>
  </si>
  <si>
    <t>White Enrollment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</si>
</sst>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%"/>
    <numFmt numFmtId="165" formatCode="0.0%"/>
    <numFmt numFmtId="166" formatCode="0%"/>
    <numFmt numFmtId="167" formatCode="0.0000000"/>
    <numFmt numFmtId="168" formatCode="0.0000000"/>
    <numFmt numFmtId="169" formatCode="0.000000"/>
    <numFmt numFmtId="170" formatCode="0%"/>
    <numFmt numFmtId="171" formatCode="0.0%"/>
    <numFmt numFmtId="172" formatCode="0.0%"/>
    <numFmt numFmtId="173" formatCode="0%"/>
    <numFmt numFmtId="174" formatCode="0%"/>
    <numFmt numFmtId="175" formatCode="m/d/yyyy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48"/>
      <name val="Verdana"/>
      <family val="0"/>
    </font>
    <font>
      <sz val="10"/>
      <color indexed="57"/>
      <name val="Verdana"/>
      <family val="0"/>
    </font>
    <font>
      <sz val="10"/>
      <color indexed="11"/>
      <name val="Verdana"/>
      <family val="0"/>
    </font>
    <font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9" fontId="7" fillId="0" borderId="0" xfId="0" applyNumberFormat="1" applyFont="1" applyAlignment="1">
      <alignment horizontal="right"/>
    </xf>
    <xf numFmtId="9" fontId="0" fillId="0" borderId="0" xfId="0" applyNumberForma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9" fontId="10" fillId="0" borderId="0" xfId="0" applyNumberFormat="1" applyFont="1" applyAlignment="1">
      <alignment vertical="center"/>
    </xf>
    <xf numFmtId="166" fontId="9" fillId="0" borderId="0" xfId="0" applyNumberFormat="1" applyFont="1" applyAlignment="1">
      <alignment horizontal="right"/>
    </xf>
    <xf numFmtId="16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125" zoomScaleNormal="125" workbookViewId="0" topLeftCell="C8">
      <selection activeCell="E33" sqref="E33"/>
    </sheetView>
  </sheetViews>
  <sheetFormatPr defaultColWidth="11.00390625" defaultRowHeight="12.75"/>
  <cols>
    <col min="1" max="1" width="25.875" style="0" customWidth="1"/>
    <col min="2" max="2" width="9.875" style="22" customWidth="1"/>
    <col min="3" max="3" width="6.00390625" style="0" customWidth="1"/>
    <col min="4" max="4" width="7.125" style="0" customWidth="1"/>
    <col min="5" max="5" width="8.75390625" style="0" customWidth="1"/>
    <col min="6" max="6" width="7.00390625" style="0" customWidth="1"/>
    <col min="7" max="7" width="9.00390625" style="0" customWidth="1"/>
    <col min="8" max="8" width="7.875" style="0" customWidth="1"/>
    <col min="9" max="9" width="9.00390625" style="0" customWidth="1"/>
    <col min="10" max="10" width="7.25390625" style="0" customWidth="1"/>
    <col min="11" max="11" width="8.75390625" style="0" customWidth="1"/>
    <col min="12" max="12" width="7.875" style="0" customWidth="1"/>
    <col min="13" max="13" width="8.75390625" style="0" customWidth="1"/>
    <col min="15" max="15" width="12.125" style="0" customWidth="1"/>
    <col min="16" max="16" width="12.00390625" style="0" customWidth="1"/>
    <col min="17" max="17" width="9.375" style="0" customWidth="1"/>
    <col min="18" max="18" width="8.625" style="0" customWidth="1"/>
    <col min="19" max="19" width="8.75390625" style="0" customWidth="1"/>
    <col min="20" max="20" width="6.25390625" style="0" customWidth="1"/>
  </cols>
  <sheetData>
    <row r="1" spans="1:20" s="10" customFormat="1" ht="51" customHeight="1">
      <c r="A1" s="21" t="s">
        <v>12</v>
      </c>
      <c r="B1" s="21" t="s">
        <v>11</v>
      </c>
      <c r="C1" s="10" t="s">
        <v>51</v>
      </c>
      <c r="D1" s="10" t="s">
        <v>52</v>
      </c>
      <c r="E1" s="10" t="s">
        <v>53</v>
      </c>
      <c r="F1" s="10" t="s">
        <v>54</v>
      </c>
      <c r="G1" s="10" t="s">
        <v>55</v>
      </c>
      <c r="H1" s="10" t="s">
        <v>56</v>
      </c>
      <c r="I1" s="10" t="s">
        <v>57</v>
      </c>
      <c r="J1" s="10" t="s">
        <v>58</v>
      </c>
      <c r="K1" s="10" t="s">
        <v>59</v>
      </c>
      <c r="L1" s="10" t="s">
        <v>0</v>
      </c>
      <c r="M1" s="10" t="s">
        <v>1</v>
      </c>
      <c r="N1" s="10" t="s">
        <v>2</v>
      </c>
      <c r="O1" s="10" t="s">
        <v>3</v>
      </c>
      <c r="P1" s="10" t="s">
        <v>4</v>
      </c>
      <c r="Q1" s="10" t="s">
        <v>5</v>
      </c>
      <c r="R1" s="10" t="s">
        <v>6</v>
      </c>
      <c r="S1" s="10" t="s">
        <v>7</v>
      </c>
      <c r="T1" s="10" t="s">
        <v>8</v>
      </c>
    </row>
    <row r="2" spans="2:20" s="23" customFormat="1" ht="15.75" customHeight="1">
      <c r="B2" s="24">
        <v>16852</v>
      </c>
      <c r="C2" s="23">
        <v>8660</v>
      </c>
      <c r="D2" s="23">
        <v>8192</v>
      </c>
      <c r="E2" s="23">
        <v>2500</v>
      </c>
      <c r="F2" s="25">
        <v>0.148350344</v>
      </c>
      <c r="G2" s="23">
        <v>2416</v>
      </c>
      <c r="H2" s="25">
        <f>G2/B2</f>
        <v>0.14336577260859246</v>
      </c>
      <c r="I2" s="23">
        <v>1091</v>
      </c>
      <c r="J2" s="25">
        <f>I2/B2</f>
        <v>0.06474009019700926</v>
      </c>
      <c r="K2" s="23">
        <v>9343</v>
      </c>
      <c r="L2" s="25">
        <f>K2/B2</f>
        <v>0.5544149062425825</v>
      </c>
      <c r="M2" s="23">
        <v>1435</v>
      </c>
      <c r="N2" s="26">
        <f>M2/B2</f>
        <v>0.08515309755518632</v>
      </c>
      <c r="O2" s="23">
        <v>4254</v>
      </c>
      <c r="P2" s="27">
        <v>0.25</v>
      </c>
      <c r="Q2" s="23">
        <v>1838</v>
      </c>
      <c r="R2" s="27">
        <v>0.11</v>
      </c>
      <c r="S2" s="23">
        <v>820</v>
      </c>
      <c r="T2" s="27">
        <v>0.05</v>
      </c>
    </row>
    <row r="3" spans="1:20" s="23" customFormat="1" ht="15.75" customHeight="1">
      <c r="A3" s="24" t="s">
        <v>14</v>
      </c>
      <c r="B3" s="24"/>
      <c r="F3" s="25"/>
      <c r="H3" s="25"/>
      <c r="J3" s="25"/>
      <c r="L3" s="25"/>
      <c r="N3" s="26"/>
      <c r="P3" s="27"/>
      <c r="R3" s="27"/>
      <c r="T3" s="27"/>
    </row>
    <row r="4" spans="1:20" ht="12.75">
      <c r="A4" t="s">
        <v>18</v>
      </c>
      <c r="B4" s="22">
        <v>295</v>
      </c>
      <c r="C4">
        <v>161</v>
      </c>
      <c r="D4">
        <v>134</v>
      </c>
      <c r="E4" s="17" t="s">
        <v>19</v>
      </c>
      <c r="F4" s="5">
        <f>5/295</f>
        <v>0.01694915254237288</v>
      </c>
      <c r="G4">
        <v>39</v>
      </c>
      <c r="H4" s="3">
        <f aca="true" t="shared" si="0" ref="H4:H38">G4/B4</f>
        <v>0.13220338983050847</v>
      </c>
      <c r="I4">
        <v>15</v>
      </c>
      <c r="J4" s="3">
        <f aca="true" t="shared" si="1" ref="J4:J36">I4/B4</f>
        <v>0.05084745762711865</v>
      </c>
      <c r="K4">
        <v>192</v>
      </c>
      <c r="L4" s="3">
        <f aca="true" t="shared" si="2" ref="L4:L38">K4/B4</f>
        <v>0.6508474576271186</v>
      </c>
      <c r="M4">
        <v>37</v>
      </c>
      <c r="N4" s="11">
        <f aca="true" t="shared" si="3" ref="N4:N38">M4/B4</f>
        <v>0.12542372881355932</v>
      </c>
      <c r="O4">
        <v>108</v>
      </c>
      <c r="P4" s="4">
        <v>0.37</v>
      </c>
      <c r="Q4">
        <v>41</v>
      </c>
      <c r="R4" s="4">
        <v>0.14</v>
      </c>
      <c r="S4" s="17" t="s">
        <v>19</v>
      </c>
      <c r="T4" s="16" t="s">
        <v>10</v>
      </c>
    </row>
    <row r="5" spans="1:20" ht="12.75">
      <c r="A5" t="s">
        <v>20</v>
      </c>
      <c r="B5" s="22">
        <v>294</v>
      </c>
      <c r="C5">
        <v>140</v>
      </c>
      <c r="D5">
        <v>154</v>
      </c>
      <c r="E5">
        <v>83</v>
      </c>
      <c r="F5" s="12">
        <v>0.282312925</v>
      </c>
      <c r="G5">
        <v>30</v>
      </c>
      <c r="H5" s="9">
        <f t="shared" si="0"/>
        <v>0.10204081632653061</v>
      </c>
      <c r="I5">
        <v>18</v>
      </c>
      <c r="J5" s="3">
        <f t="shared" si="1"/>
        <v>0.061224489795918366</v>
      </c>
      <c r="K5">
        <v>153</v>
      </c>
      <c r="L5" s="3">
        <f t="shared" si="2"/>
        <v>0.5204081632653061</v>
      </c>
      <c r="M5">
        <v>10</v>
      </c>
      <c r="N5" s="11">
        <f t="shared" si="3"/>
        <v>0.034013605442176874</v>
      </c>
      <c r="O5">
        <v>43</v>
      </c>
      <c r="P5" s="1">
        <v>0.15</v>
      </c>
      <c r="Q5">
        <v>24</v>
      </c>
      <c r="R5" s="1">
        <v>0.08</v>
      </c>
      <c r="S5" s="17">
        <v>29</v>
      </c>
      <c r="T5" s="1">
        <v>0.1</v>
      </c>
    </row>
    <row r="6" spans="1:20" ht="12.75">
      <c r="A6" t="s">
        <v>21</v>
      </c>
      <c r="B6" s="22">
        <v>391</v>
      </c>
      <c r="C6">
        <v>189</v>
      </c>
      <c r="D6">
        <v>202</v>
      </c>
      <c r="E6">
        <v>35</v>
      </c>
      <c r="F6" s="2">
        <v>0.089514066</v>
      </c>
      <c r="G6">
        <v>23</v>
      </c>
      <c r="H6" s="7">
        <f t="shared" si="0"/>
        <v>0.058823529411764705</v>
      </c>
      <c r="I6">
        <v>36</v>
      </c>
      <c r="J6" s="3">
        <f t="shared" si="1"/>
        <v>0.09207161125319693</v>
      </c>
      <c r="K6">
        <v>266</v>
      </c>
      <c r="L6" s="13">
        <f t="shared" si="2"/>
        <v>0.680306905370844</v>
      </c>
      <c r="M6">
        <v>31</v>
      </c>
      <c r="N6" s="11">
        <f t="shared" si="3"/>
        <v>0.0792838874680307</v>
      </c>
      <c r="O6">
        <v>59</v>
      </c>
      <c r="P6" s="1">
        <v>0.15</v>
      </c>
      <c r="Q6">
        <v>22</v>
      </c>
      <c r="R6" s="14">
        <v>0.06</v>
      </c>
      <c r="S6" s="17">
        <v>38</v>
      </c>
      <c r="T6" s="1">
        <v>0.1</v>
      </c>
    </row>
    <row r="7" spans="1:20" ht="12.75">
      <c r="A7" t="s">
        <v>22</v>
      </c>
      <c r="B7" s="22">
        <v>414</v>
      </c>
      <c r="C7">
        <v>207</v>
      </c>
      <c r="D7">
        <v>207</v>
      </c>
      <c r="E7">
        <v>33</v>
      </c>
      <c r="F7" s="2">
        <v>0.079710145</v>
      </c>
      <c r="G7">
        <v>40</v>
      </c>
      <c r="H7" s="3">
        <f t="shared" si="0"/>
        <v>0.0966183574879227</v>
      </c>
      <c r="I7">
        <v>31</v>
      </c>
      <c r="J7" s="3">
        <f t="shared" si="1"/>
        <v>0.0748792270531401</v>
      </c>
      <c r="K7">
        <v>274</v>
      </c>
      <c r="L7" s="13">
        <f t="shared" si="2"/>
        <v>0.6618357487922706</v>
      </c>
      <c r="M7">
        <v>36</v>
      </c>
      <c r="N7" s="11">
        <f t="shared" si="3"/>
        <v>0.08695652173913043</v>
      </c>
      <c r="O7">
        <v>91</v>
      </c>
      <c r="P7" s="1">
        <v>0.22</v>
      </c>
      <c r="Q7">
        <v>34</v>
      </c>
      <c r="R7" s="1">
        <v>0.08</v>
      </c>
      <c r="S7" s="17">
        <v>32</v>
      </c>
      <c r="T7" s="1">
        <v>0.08</v>
      </c>
    </row>
    <row r="8" spans="1:20" ht="12.75">
      <c r="A8" t="s">
        <v>23</v>
      </c>
      <c r="B8" s="22">
        <v>386</v>
      </c>
      <c r="C8">
        <v>210</v>
      </c>
      <c r="D8">
        <v>176</v>
      </c>
      <c r="E8">
        <v>44</v>
      </c>
      <c r="F8" s="2">
        <v>0.113989637</v>
      </c>
      <c r="G8">
        <v>87</v>
      </c>
      <c r="H8" s="3">
        <f t="shared" si="0"/>
        <v>0.22538860103626943</v>
      </c>
      <c r="I8">
        <v>35</v>
      </c>
      <c r="J8" s="3">
        <f t="shared" si="1"/>
        <v>0.09067357512953368</v>
      </c>
      <c r="K8">
        <v>168</v>
      </c>
      <c r="L8" s="3">
        <f t="shared" si="2"/>
        <v>0.43523316062176165</v>
      </c>
      <c r="M8">
        <v>50</v>
      </c>
      <c r="N8" s="11">
        <f t="shared" si="3"/>
        <v>0.12953367875647667</v>
      </c>
      <c r="O8">
        <v>153</v>
      </c>
      <c r="P8" s="4">
        <v>0.4</v>
      </c>
      <c r="Q8">
        <v>31</v>
      </c>
      <c r="R8" s="1">
        <v>0.08</v>
      </c>
      <c r="S8" s="17">
        <v>46</v>
      </c>
      <c r="T8" s="4">
        <v>0.12</v>
      </c>
    </row>
    <row r="9" spans="1:20" ht="12.75">
      <c r="A9" t="s">
        <v>24</v>
      </c>
      <c r="B9" s="22">
        <v>352</v>
      </c>
      <c r="C9">
        <v>199</v>
      </c>
      <c r="D9">
        <v>153</v>
      </c>
      <c r="E9">
        <v>45</v>
      </c>
      <c r="F9" s="2">
        <v>0.127840909</v>
      </c>
      <c r="G9">
        <v>94</v>
      </c>
      <c r="H9" s="13">
        <f t="shared" si="0"/>
        <v>0.26704545454545453</v>
      </c>
      <c r="I9">
        <v>43</v>
      </c>
      <c r="J9" s="13">
        <f t="shared" si="1"/>
        <v>0.12215909090909091</v>
      </c>
      <c r="K9">
        <v>140</v>
      </c>
      <c r="L9" s="3">
        <f t="shared" si="2"/>
        <v>0.3977272727272727</v>
      </c>
      <c r="M9">
        <v>30</v>
      </c>
      <c r="N9" s="11">
        <f t="shared" si="3"/>
        <v>0.08522727272727272</v>
      </c>
      <c r="O9">
        <v>155</v>
      </c>
      <c r="P9" s="4">
        <v>0.44</v>
      </c>
      <c r="Q9">
        <v>35</v>
      </c>
      <c r="R9" s="1">
        <v>0.1</v>
      </c>
      <c r="S9" s="17">
        <v>47</v>
      </c>
      <c r="T9" s="18">
        <v>0.13</v>
      </c>
    </row>
    <row r="10" spans="1:20" ht="12.75">
      <c r="A10" t="s">
        <v>26</v>
      </c>
      <c r="B10" s="22">
        <v>365</v>
      </c>
      <c r="C10">
        <v>188</v>
      </c>
      <c r="D10">
        <v>177</v>
      </c>
      <c r="E10">
        <v>39</v>
      </c>
      <c r="F10" s="2">
        <v>0.106849315</v>
      </c>
      <c r="G10">
        <v>55</v>
      </c>
      <c r="H10" s="3">
        <f t="shared" si="0"/>
        <v>0.1506849315068493</v>
      </c>
      <c r="I10">
        <v>28</v>
      </c>
      <c r="J10" s="3">
        <f t="shared" si="1"/>
        <v>0.07671232876712329</v>
      </c>
      <c r="K10">
        <v>210</v>
      </c>
      <c r="L10" s="3">
        <f t="shared" si="2"/>
        <v>0.5753424657534246</v>
      </c>
      <c r="M10">
        <v>32</v>
      </c>
      <c r="N10" s="11">
        <f t="shared" si="3"/>
        <v>0.08767123287671233</v>
      </c>
      <c r="O10">
        <v>102</v>
      </c>
      <c r="P10" s="1">
        <v>0.28</v>
      </c>
      <c r="Q10">
        <v>26</v>
      </c>
      <c r="R10" s="1">
        <v>0.07</v>
      </c>
      <c r="S10" s="17">
        <v>24</v>
      </c>
      <c r="T10" s="19">
        <v>0.07</v>
      </c>
    </row>
    <row r="11" spans="1:20" ht="12.75">
      <c r="A11" t="s">
        <v>27</v>
      </c>
      <c r="B11" s="22">
        <v>349</v>
      </c>
      <c r="C11">
        <v>206</v>
      </c>
      <c r="D11">
        <v>143</v>
      </c>
      <c r="E11" s="17" t="s">
        <v>19</v>
      </c>
      <c r="F11" s="5">
        <f>5/349</f>
        <v>0.014326647564469915</v>
      </c>
      <c r="G11">
        <v>25</v>
      </c>
      <c r="H11" s="7">
        <f t="shared" si="0"/>
        <v>0.07163323782234957</v>
      </c>
      <c r="I11">
        <v>26</v>
      </c>
      <c r="J11" s="3">
        <f t="shared" si="1"/>
        <v>0.07449856733524356</v>
      </c>
      <c r="K11">
        <v>263</v>
      </c>
      <c r="L11" s="13">
        <f t="shared" si="2"/>
        <v>0.7535816618911175</v>
      </c>
      <c r="M11">
        <v>26</v>
      </c>
      <c r="N11" s="11">
        <f t="shared" si="3"/>
        <v>0.07449856733524356</v>
      </c>
      <c r="O11">
        <v>54</v>
      </c>
      <c r="P11" s="1">
        <v>0.15</v>
      </c>
      <c r="Q11">
        <v>48</v>
      </c>
      <c r="R11" s="4">
        <v>0.14</v>
      </c>
      <c r="S11" s="17" t="s">
        <v>19</v>
      </c>
      <c r="T11" s="20" t="s">
        <v>10</v>
      </c>
    </row>
    <row r="12" spans="1:20" ht="12.75">
      <c r="A12" t="s">
        <v>28</v>
      </c>
      <c r="B12" s="22">
        <v>419</v>
      </c>
      <c r="C12">
        <v>208</v>
      </c>
      <c r="D12">
        <v>211</v>
      </c>
      <c r="E12">
        <v>37</v>
      </c>
      <c r="F12" s="2">
        <v>0.088305489</v>
      </c>
      <c r="G12">
        <v>48</v>
      </c>
      <c r="H12" s="3">
        <f t="shared" si="0"/>
        <v>0.11455847255369929</v>
      </c>
      <c r="I12">
        <v>20</v>
      </c>
      <c r="J12" s="3">
        <f t="shared" si="1"/>
        <v>0.0477326968973747</v>
      </c>
      <c r="K12">
        <v>252</v>
      </c>
      <c r="L12" s="3">
        <f t="shared" si="2"/>
        <v>0.6014319809069213</v>
      </c>
      <c r="M12">
        <v>59</v>
      </c>
      <c r="N12" s="11">
        <f t="shared" si="3"/>
        <v>0.14081145584725538</v>
      </c>
      <c r="O12">
        <v>119</v>
      </c>
      <c r="P12" s="1">
        <v>0.28</v>
      </c>
      <c r="Q12">
        <v>60</v>
      </c>
      <c r="R12" s="4">
        <v>0.14</v>
      </c>
      <c r="S12" s="17" t="s">
        <v>19</v>
      </c>
      <c r="T12" s="20" t="s">
        <v>10</v>
      </c>
    </row>
    <row r="13" spans="1:20" ht="12.75">
      <c r="A13" t="s">
        <v>29</v>
      </c>
      <c r="B13" s="22">
        <v>377</v>
      </c>
      <c r="C13">
        <v>196</v>
      </c>
      <c r="D13">
        <v>181</v>
      </c>
      <c r="E13">
        <v>47</v>
      </c>
      <c r="F13" s="2">
        <v>0.124668435</v>
      </c>
      <c r="G13">
        <v>80</v>
      </c>
      <c r="H13" s="3">
        <f t="shared" si="0"/>
        <v>0.21220159151193635</v>
      </c>
      <c r="I13">
        <v>19</v>
      </c>
      <c r="J13" s="3">
        <f t="shared" si="1"/>
        <v>0.050397877984084884</v>
      </c>
      <c r="K13">
        <v>185</v>
      </c>
      <c r="L13" s="3">
        <f t="shared" si="2"/>
        <v>0.4907161803713528</v>
      </c>
      <c r="M13">
        <v>44</v>
      </c>
      <c r="N13" s="11">
        <f t="shared" si="3"/>
        <v>0.11671087533156499</v>
      </c>
      <c r="O13">
        <v>146</v>
      </c>
      <c r="P13" s="4">
        <v>0.39</v>
      </c>
      <c r="Q13">
        <v>34</v>
      </c>
      <c r="R13" s="1">
        <v>0.09</v>
      </c>
      <c r="S13">
        <v>29</v>
      </c>
      <c r="T13" s="19">
        <v>0.08</v>
      </c>
    </row>
    <row r="14" spans="1:20" ht="12.75">
      <c r="A14" t="s">
        <v>30</v>
      </c>
      <c r="B14" s="22">
        <v>330</v>
      </c>
      <c r="C14">
        <v>169</v>
      </c>
      <c r="D14">
        <v>161</v>
      </c>
      <c r="E14">
        <v>58</v>
      </c>
      <c r="F14" s="2">
        <v>0.175757576</v>
      </c>
      <c r="G14">
        <v>11</v>
      </c>
      <c r="H14" s="7">
        <f t="shared" si="0"/>
        <v>0.03333333333333333</v>
      </c>
      <c r="I14">
        <v>38</v>
      </c>
      <c r="J14" s="13">
        <f t="shared" si="1"/>
        <v>0.11515151515151516</v>
      </c>
      <c r="K14">
        <v>192</v>
      </c>
      <c r="L14" s="3">
        <f t="shared" si="2"/>
        <v>0.5818181818181818</v>
      </c>
      <c r="M14">
        <v>31</v>
      </c>
      <c r="N14" s="11">
        <f t="shared" si="3"/>
        <v>0.09393939393939393</v>
      </c>
      <c r="O14">
        <v>82</v>
      </c>
      <c r="P14" s="1">
        <v>0.25</v>
      </c>
      <c r="Q14">
        <v>18</v>
      </c>
      <c r="R14" s="14">
        <v>0.05</v>
      </c>
      <c r="S14">
        <v>50</v>
      </c>
      <c r="T14" s="18">
        <v>0.15</v>
      </c>
    </row>
    <row r="15" spans="1:20" ht="12.75">
      <c r="A15" t="s">
        <v>31</v>
      </c>
      <c r="B15" s="22">
        <v>334</v>
      </c>
      <c r="C15">
        <v>173</v>
      </c>
      <c r="D15">
        <v>161</v>
      </c>
      <c r="E15">
        <v>100</v>
      </c>
      <c r="F15" s="12">
        <v>0.299401198</v>
      </c>
      <c r="G15">
        <v>44</v>
      </c>
      <c r="H15" s="3">
        <f t="shared" si="0"/>
        <v>0.1317365269461078</v>
      </c>
      <c r="I15">
        <v>17</v>
      </c>
      <c r="J15" s="3">
        <f t="shared" si="1"/>
        <v>0.05089820359281437</v>
      </c>
      <c r="K15">
        <v>135</v>
      </c>
      <c r="L15" s="8">
        <f t="shared" si="2"/>
        <v>0.4041916167664671</v>
      </c>
      <c r="M15">
        <v>38</v>
      </c>
      <c r="N15" s="11">
        <f t="shared" si="3"/>
        <v>0.11377245508982035</v>
      </c>
      <c r="O15">
        <v>87</v>
      </c>
      <c r="P15" s="1">
        <v>0.26</v>
      </c>
      <c r="Q15">
        <v>32</v>
      </c>
      <c r="R15" s="1">
        <v>0.1</v>
      </c>
      <c r="S15">
        <v>28</v>
      </c>
      <c r="T15" s="19">
        <v>0.08</v>
      </c>
    </row>
    <row r="16" spans="1:20" ht="12.75">
      <c r="A16" t="s">
        <v>32</v>
      </c>
      <c r="B16" s="22">
        <v>446</v>
      </c>
      <c r="C16">
        <v>216</v>
      </c>
      <c r="D16">
        <v>230</v>
      </c>
      <c r="E16">
        <v>197</v>
      </c>
      <c r="F16" s="12">
        <v>0.441704036</v>
      </c>
      <c r="G16">
        <v>17</v>
      </c>
      <c r="H16" s="7">
        <f t="shared" si="0"/>
        <v>0.03811659192825112</v>
      </c>
      <c r="I16" s="17" t="s">
        <v>19</v>
      </c>
      <c r="J16" s="6">
        <f>5/446</f>
        <v>0.011210762331838564</v>
      </c>
      <c r="K16">
        <v>180</v>
      </c>
      <c r="L16" s="8">
        <f t="shared" si="2"/>
        <v>0.40358744394618834</v>
      </c>
      <c r="M16">
        <v>41</v>
      </c>
      <c r="N16" s="11">
        <f t="shared" si="3"/>
        <v>0.09192825112107623</v>
      </c>
      <c r="O16">
        <v>40</v>
      </c>
      <c r="P16" s="14">
        <v>0.09</v>
      </c>
      <c r="Q16">
        <v>17</v>
      </c>
      <c r="R16" s="14">
        <v>0.04</v>
      </c>
      <c r="S16">
        <v>42</v>
      </c>
      <c r="T16" s="19">
        <v>0.09</v>
      </c>
    </row>
    <row r="17" spans="1:20" ht="12.75">
      <c r="A17" t="s">
        <v>33</v>
      </c>
      <c r="B17" s="22">
        <v>279</v>
      </c>
      <c r="C17">
        <v>151</v>
      </c>
      <c r="D17">
        <v>128</v>
      </c>
      <c r="E17">
        <v>23</v>
      </c>
      <c r="F17" s="2">
        <v>0.082437276</v>
      </c>
      <c r="G17">
        <v>57</v>
      </c>
      <c r="H17" s="3">
        <f t="shared" si="0"/>
        <v>0.20430107526881722</v>
      </c>
      <c r="I17">
        <v>83</v>
      </c>
      <c r="J17" s="13">
        <f t="shared" si="1"/>
        <v>0.2974910394265233</v>
      </c>
      <c r="K17">
        <v>73</v>
      </c>
      <c r="L17" s="7">
        <f t="shared" si="2"/>
        <v>0.2616487455197133</v>
      </c>
      <c r="M17">
        <v>40</v>
      </c>
      <c r="N17" s="11">
        <f t="shared" si="3"/>
        <v>0.14336917562724014</v>
      </c>
      <c r="O17">
        <v>201</v>
      </c>
      <c r="P17" s="4">
        <v>0.72</v>
      </c>
      <c r="Q17">
        <v>30</v>
      </c>
      <c r="R17" s="1">
        <v>0.11</v>
      </c>
      <c r="S17">
        <v>65</v>
      </c>
      <c r="T17" s="18">
        <v>0.23</v>
      </c>
    </row>
    <row r="18" spans="1:20" ht="12.75">
      <c r="A18" t="s">
        <v>34</v>
      </c>
      <c r="B18" s="22">
        <v>217</v>
      </c>
      <c r="C18">
        <v>106</v>
      </c>
      <c r="D18">
        <v>111</v>
      </c>
      <c r="E18">
        <v>35</v>
      </c>
      <c r="F18" s="2">
        <v>0.161290323</v>
      </c>
      <c r="G18">
        <v>56</v>
      </c>
      <c r="H18" s="13">
        <f t="shared" si="0"/>
        <v>0.25806451612903225</v>
      </c>
      <c r="I18">
        <v>20</v>
      </c>
      <c r="J18" s="3">
        <f t="shared" si="1"/>
        <v>0.09216589861751152</v>
      </c>
      <c r="K18">
        <v>72</v>
      </c>
      <c r="L18" s="7">
        <f t="shared" si="2"/>
        <v>0.3317972350230415</v>
      </c>
      <c r="M18">
        <v>32</v>
      </c>
      <c r="N18" s="11">
        <f t="shared" si="3"/>
        <v>0.14746543778801843</v>
      </c>
      <c r="O18">
        <v>100</v>
      </c>
      <c r="P18" s="4">
        <v>0.46</v>
      </c>
      <c r="Q18">
        <v>24</v>
      </c>
      <c r="R18" s="1">
        <v>0.11</v>
      </c>
      <c r="S18">
        <v>24</v>
      </c>
      <c r="T18" s="18">
        <v>0.11</v>
      </c>
    </row>
    <row r="19" spans="1:20" ht="12.75">
      <c r="A19" t="s">
        <v>35</v>
      </c>
      <c r="B19" s="22">
        <v>330</v>
      </c>
      <c r="C19">
        <v>149</v>
      </c>
      <c r="D19">
        <v>181</v>
      </c>
      <c r="E19">
        <v>36</v>
      </c>
      <c r="F19" s="2">
        <v>0.109090909</v>
      </c>
      <c r="G19">
        <v>71</v>
      </c>
      <c r="H19" s="3">
        <f t="shared" si="0"/>
        <v>0.21515151515151515</v>
      </c>
      <c r="I19">
        <v>32</v>
      </c>
      <c r="J19" s="3">
        <f t="shared" si="1"/>
        <v>0.09696969696969697</v>
      </c>
      <c r="K19">
        <v>149</v>
      </c>
      <c r="L19" s="3">
        <f t="shared" si="2"/>
        <v>0.45151515151515154</v>
      </c>
      <c r="M19">
        <v>42</v>
      </c>
      <c r="N19" s="11">
        <f t="shared" si="3"/>
        <v>0.12727272727272726</v>
      </c>
      <c r="O19">
        <v>124</v>
      </c>
      <c r="P19" s="4">
        <v>0.38</v>
      </c>
      <c r="Q19">
        <v>30</v>
      </c>
      <c r="R19" s="1">
        <v>0.09</v>
      </c>
      <c r="S19">
        <v>17</v>
      </c>
      <c r="T19" s="19">
        <v>0.05</v>
      </c>
    </row>
    <row r="20" spans="1:20" ht="12.75">
      <c r="A20" t="s">
        <v>36</v>
      </c>
      <c r="B20" s="22">
        <v>245</v>
      </c>
      <c r="C20">
        <v>115</v>
      </c>
      <c r="D20">
        <v>130</v>
      </c>
      <c r="E20">
        <v>17</v>
      </c>
      <c r="F20" s="2">
        <v>0.069387755</v>
      </c>
      <c r="G20">
        <v>48</v>
      </c>
      <c r="H20" s="3">
        <f t="shared" si="0"/>
        <v>0.19591836734693877</v>
      </c>
      <c r="I20">
        <v>53</v>
      </c>
      <c r="J20" s="13">
        <f t="shared" si="1"/>
        <v>0.2163265306122449</v>
      </c>
      <c r="K20">
        <v>111</v>
      </c>
      <c r="L20" s="3">
        <f t="shared" si="2"/>
        <v>0.4530612244897959</v>
      </c>
      <c r="M20">
        <v>16</v>
      </c>
      <c r="N20" s="11">
        <f t="shared" si="3"/>
        <v>0.0653061224489796</v>
      </c>
      <c r="O20">
        <v>122</v>
      </c>
      <c r="P20" s="4">
        <v>0.5</v>
      </c>
      <c r="Q20">
        <v>22</v>
      </c>
      <c r="R20" s="1">
        <v>0.09</v>
      </c>
      <c r="S20">
        <v>39</v>
      </c>
      <c r="T20" s="18">
        <v>0.16</v>
      </c>
    </row>
    <row r="21" spans="1:20" ht="12.75">
      <c r="A21" t="s">
        <v>37</v>
      </c>
      <c r="B21" s="22">
        <v>424</v>
      </c>
      <c r="C21">
        <v>213</v>
      </c>
      <c r="D21">
        <v>211</v>
      </c>
      <c r="E21">
        <v>140</v>
      </c>
      <c r="F21" s="12">
        <v>0.330188679</v>
      </c>
      <c r="G21">
        <v>46</v>
      </c>
      <c r="H21" s="3">
        <f t="shared" si="0"/>
        <v>0.10849056603773585</v>
      </c>
      <c r="I21">
        <v>20</v>
      </c>
      <c r="J21" s="3">
        <f t="shared" si="1"/>
        <v>0.04716981132075472</v>
      </c>
      <c r="K21">
        <v>182</v>
      </c>
      <c r="L21" s="3">
        <f t="shared" si="2"/>
        <v>0.42924528301886794</v>
      </c>
      <c r="M21">
        <v>34</v>
      </c>
      <c r="N21" s="11">
        <f t="shared" si="3"/>
        <v>0.08018867924528301</v>
      </c>
      <c r="O21">
        <v>60</v>
      </c>
      <c r="P21" s="1">
        <v>0.14</v>
      </c>
      <c r="Q21">
        <v>30</v>
      </c>
      <c r="R21" s="1">
        <v>0.07</v>
      </c>
      <c r="S21">
        <v>32</v>
      </c>
      <c r="T21" s="19">
        <v>0.08</v>
      </c>
    </row>
    <row r="22" spans="1:20" ht="12.75">
      <c r="A22" t="s">
        <v>38</v>
      </c>
      <c r="B22" s="22">
        <v>454</v>
      </c>
      <c r="C22">
        <v>233</v>
      </c>
      <c r="D22">
        <v>221</v>
      </c>
      <c r="E22">
        <v>139</v>
      </c>
      <c r="F22" s="12">
        <v>0.306167401</v>
      </c>
      <c r="G22">
        <v>44</v>
      </c>
      <c r="H22" s="3">
        <f t="shared" si="0"/>
        <v>0.09691629955947137</v>
      </c>
      <c r="I22">
        <v>12</v>
      </c>
      <c r="J22" s="6">
        <f t="shared" si="1"/>
        <v>0.02643171806167401</v>
      </c>
      <c r="K22">
        <v>219</v>
      </c>
      <c r="L22" s="3">
        <f t="shared" si="2"/>
        <v>0.48237885462555063</v>
      </c>
      <c r="M22">
        <v>39</v>
      </c>
      <c r="N22" s="11">
        <f t="shared" si="3"/>
        <v>0.08590308370044053</v>
      </c>
      <c r="O22">
        <v>79</v>
      </c>
      <c r="P22" s="1">
        <v>0.17</v>
      </c>
      <c r="Q22">
        <v>38</v>
      </c>
      <c r="R22" s="1">
        <v>0.08</v>
      </c>
      <c r="S22">
        <v>40</v>
      </c>
      <c r="T22" s="19">
        <v>0.09</v>
      </c>
    </row>
    <row r="23" spans="1:20" ht="12.75">
      <c r="A23" t="s">
        <v>39</v>
      </c>
      <c r="B23" s="22">
        <v>434</v>
      </c>
      <c r="C23">
        <v>218</v>
      </c>
      <c r="D23">
        <v>216</v>
      </c>
      <c r="E23">
        <v>33</v>
      </c>
      <c r="F23" s="2">
        <v>0.076036866</v>
      </c>
      <c r="G23">
        <v>16</v>
      </c>
      <c r="H23" s="7">
        <f t="shared" si="0"/>
        <v>0.03686635944700461</v>
      </c>
      <c r="I23">
        <v>18</v>
      </c>
      <c r="J23" s="3">
        <f t="shared" si="1"/>
        <v>0.041474654377880185</v>
      </c>
      <c r="K23">
        <v>323</v>
      </c>
      <c r="L23" s="13">
        <f t="shared" si="2"/>
        <v>0.7442396313364056</v>
      </c>
      <c r="M23">
        <v>43</v>
      </c>
      <c r="N23" s="11">
        <f t="shared" si="3"/>
        <v>0.09907834101382489</v>
      </c>
      <c r="O23">
        <v>39</v>
      </c>
      <c r="P23" s="14">
        <v>0.09</v>
      </c>
      <c r="Q23">
        <v>33</v>
      </c>
      <c r="R23" s="1">
        <v>0.08</v>
      </c>
      <c r="S23" s="17" t="s">
        <v>19</v>
      </c>
      <c r="T23" s="20" t="s">
        <v>10</v>
      </c>
    </row>
    <row r="24" spans="1:20" ht="12.75">
      <c r="A24" s="22" t="s">
        <v>15</v>
      </c>
      <c r="F24" s="2"/>
      <c r="H24" s="3"/>
      <c r="J24" s="3"/>
      <c r="L24" s="3"/>
      <c r="N24" s="11"/>
      <c r="S24" s="17"/>
      <c r="T24" s="17"/>
    </row>
    <row r="25" spans="1:20" ht="12.75">
      <c r="A25" t="s">
        <v>40</v>
      </c>
      <c r="B25" s="22">
        <v>513</v>
      </c>
      <c r="C25">
        <v>278</v>
      </c>
      <c r="D25">
        <v>235</v>
      </c>
      <c r="E25">
        <v>23</v>
      </c>
      <c r="F25" s="5">
        <v>0.044834308</v>
      </c>
      <c r="G25">
        <v>23</v>
      </c>
      <c r="H25" s="7">
        <f t="shared" si="0"/>
        <v>0.04483430799220273</v>
      </c>
      <c r="I25">
        <v>24</v>
      </c>
      <c r="J25" s="3">
        <f t="shared" si="1"/>
        <v>0.04678362573099415</v>
      </c>
      <c r="K25">
        <v>404</v>
      </c>
      <c r="L25" s="13">
        <f t="shared" si="2"/>
        <v>0.7875243664717348</v>
      </c>
      <c r="M25">
        <v>39</v>
      </c>
      <c r="N25" s="11">
        <f t="shared" si="3"/>
        <v>0.07602339181286549</v>
      </c>
      <c r="O25">
        <v>57</v>
      </c>
      <c r="P25" s="1">
        <v>0.11</v>
      </c>
      <c r="Q25">
        <v>45</v>
      </c>
      <c r="R25" s="1">
        <v>0.09</v>
      </c>
      <c r="S25" s="17" t="s">
        <v>19</v>
      </c>
      <c r="T25" s="20" t="s">
        <v>10</v>
      </c>
    </row>
    <row r="26" spans="1:20" ht="12.75">
      <c r="A26" s="29" t="s">
        <v>16</v>
      </c>
      <c r="F26" s="2"/>
      <c r="H26" s="3"/>
      <c r="J26" s="3"/>
      <c r="L26" s="3"/>
      <c r="N26" s="11"/>
      <c r="S26" s="17"/>
      <c r="T26" s="17"/>
    </row>
    <row r="27" spans="1:20" ht="12.75">
      <c r="A27" t="s">
        <v>41</v>
      </c>
      <c r="B27" s="22">
        <v>735</v>
      </c>
      <c r="C27">
        <v>381</v>
      </c>
      <c r="D27">
        <v>354</v>
      </c>
      <c r="E27">
        <v>217</v>
      </c>
      <c r="F27" s="12">
        <v>0.295238095</v>
      </c>
      <c r="G27">
        <v>94</v>
      </c>
      <c r="H27" s="3">
        <f t="shared" si="0"/>
        <v>0.12789115646258503</v>
      </c>
      <c r="I27">
        <v>21</v>
      </c>
      <c r="J27" s="6">
        <f t="shared" si="1"/>
        <v>0.02857142857142857</v>
      </c>
      <c r="K27">
        <v>344</v>
      </c>
      <c r="L27" s="3">
        <f t="shared" si="2"/>
        <v>0.46802721088435373</v>
      </c>
      <c r="M27">
        <v>56</v>
      </c>
      <c r="N27" s="11">
        <f t="shared" si="3"/>
        <v>0.0761904761904762</v>
      </c>
      <c r="O27">
        <v>135</v>
      </c>
      <c r="P27" s="1">
        <v>0.18</v>
      </c>
      <c r="Q27">
        <v>67</v>
      </c>
      <c r="R27" s="1">
        <v>0.09</v>
      </c>
      <c r="S27" s="17">
        <v>32</v>
      </c>
      <c r="T27" s="19">
        <v>0.04</v>
      </c>
    </row>
    <row r="28" spans="1:20" ht="12.75">
      <c r="A28" t="s">
        <v>45</v>
      </c>
      <c r="B28" s="22">
        <v>655</v>
      </c>
      <c r="C28">
        <v>351</v>
      </c>
      <c r="D28">
        <v>304</v>
      </c>
      <c r="E28">
        <v>61</v>
      </c>
      <c r="F28" s="2">
        <v>0.093129771</v>
      </c>
      <c r="G28">
        <v>68</v>
      </c>
      <c r="H28" s="3">
        <f>G28/B28</f>
        <v>0.10381679389312977</v>
      </c>
      <c r="I28">
        <v>34</v>
      </c>
      <c r="J28" s="3">
        <f>I28/B28</f>
        <v>0.051908396946564885</v>
      </c>
      <c r="K28">
        <v>422</v>
      </c>
      <c r="L28" s="3">
        <f>K28/B28</f>
        <v>0.6442748091603053</v>
      </c>
      <c r="M28">
        <v>65</v>
      </c>
      <c r="N28" s="11">
        <f>M28/B28</f>
        <v>0.09923664122137404</v>
      </c>
      <c r="O28">
        <v>137</v>
      </c>
      <c r="P28" s="1">
        <v>0.21</v>
      </c>
      <c r="Q28">
        <v>66</v>
      </c>
      <c r="R28" s="1">
        <v>0.1</v>
      </c>
      <c r="S28" s="17" t="s">
        <v>19</v>
      </c>
      <c r="T28" s="20" t="s">
        <v>9</v>
      </c>
    </row>
    <row r="29" spans="1:20" ht="12.75">
      <c r="A29" t="s">
        <v>42</v>
      </c>
      <c r="B29" s="22">
        <v>505</v>
      </c>
      <c r="C29">
        <v>260</v>
      </c>
      <c r="D29">
        <v>245</v>
      </c>
      <c r="E29">
        <v>35</v>
      </c>
      <c r="F29" s="2">
        <v>0.069306931</v>
      </c>
      <c r="G29">
        <v>176</v>
      </c>
      <c r="H29" s="13">
        <f t="shared" si="0"/>
        <v>0.3485148514851485</v>
      </c>
      <c r="I29">
        <v>66</v>
      </c>
      <c r="J29" s="13">
        <f t="shared" si="1"/>
        <v>0.1306930693069307</v>
      </c>
      <c r="K29">
        <v>164</v>
      </c>
      <c r="L29" s="7">
        <f t="shared" si="2"/>
        <v>0.32475247524752476</v>
      </c>
      <c r="M29">
        <v>58</v>
      </c>
      <c r="N29" s="11">
        <f t="shared" si="3"/>
        <v>0.11485148514851486</v>
      </c>
      <c r="O29">
        <v>281</v>
      </c>
      <c r="P29" s="4">
        <v>0.56</v>
      </c>
      <c r="Q29">
        <v>64</v>
      </c>
      <c r="R29" s="1">
        <v>0.13</v>
      </c>
      <c r="S29" s="17">
        <v>38</v>
      </c>
      <c r="T29" s="19">
        <v>0.08</v>
      </c>
    </row>
    <row r="30" spans="1:20" ht="12.75">
      <c r="A30" t="s">
        <v>43</v>
      </c>
      <c r="B30" s="22">
        <v>762</v>
      </c>
      <c r="C30">
        <v>381</v>
      </c>
      <c r="D30">
        <v>381</v>
      </c>
      <c r="E30">
        <v>110</v>
      </c>
      <c r="F30" s="2">
        <v>0.144356955</v>
      </c>
      <c r="G30">
        <v>76</v>
      </c>
      <c r="H30" s="3">
        <f t="shared" si="0"/>
        <v>0.09973753280839895</v>
      </c>
      <c r="I30">
        <v>45</v>
      </c>
      <c r="J30" s="3">
        <f t="shared" si="1"/>
        <v>0.05905511811023622</v>
      </c>
      <c r="K30">
        <v>476</v>
      </c>
      <c r="L30" s="3">
        <f t="shared" si="2"/>
        <v>0.6246719160104987</v>
      </c>
      <c r="M30">
        <v>52</v>
      </c>
      <c r="N30" s="11">
        <f t="shared" si="3"/>
        <v>0.06824146981627296</v>
      </c>
      <c r="O30">
        <v>153</v>
      </c>
      <c r="P30" s="1">
        <v>0.2</v>
      </c>
      <c r="Q30">
        <v>80</v>
      </c>
      <c r="R30" s="1">
        <v>0.1</v>
      </c>
      <c r="S30" s="17">
        <v>15</v>
      </c>
      <c r="T30" s="19">
        <v>0.02</v>
      </c>
    </row>
    <row r="31" spans="1:20" ht="12.75">
      <c r="A31" t="s">
        <v>44</v>
      </c>
      <c r="B31" s="22">
        <v>757</v>
      </c>
      <c r="C31">
        <v>387</v>
      </c>
      <c r="D31">
        <v>370</v>
      </c>
      <c r="E31">
        <v>113</v>
      </c>
      <c r="F31" s="2">
        <v>0.149273448</v>
      </c>
      <c r="G31">
        <v>101</v>
      </c>
      <c r="H31" s="3">
        <f t="shared" si="0"/>
        <v>0.1334214002642008</v>
      </c>
      <c r="I31">
        <v>42</v>
      </c>
      <c r="J31" s="3">
        <f t="shared" si="1"/>
        <v>0.05548216644649934</v>
      </c>
      <c r="K31">
        <v>438</v>
      </c>
      <c r="L31" s="3">
        <f t="shared" si="2"/>
        <v>0.5785997357992074</v>
      </c>
      <c r="M31">
        <v>63</v>
      </c>
      <c r="N31" s="11">
        <f t="shared" si="3"/>
        <v>0.083223249669749</v>
      </c>
      <c r="O31">
        <v>194</v>
      </c>
      <c r="P31" s="1">
        <v>0.26</v>
      </c>
      <c r="Q31">
        <v>76</v>
      </c>
      <c r="R31" s="1">
        <v>0.1</v>
      </c>
      <c r="S31" s="17">
        <v>25</v>
      </c>
      <c r="T31" s="19">
        <v>0.03</v>
      </c>
    </row>
    <row r="32" spans="1:20" ht="12.75">
      <c r="A32" s="22" t="s">
        <v>17</v>
      </c>
      <c r="F32" s="2"/>
      <c r="H32" s="3"/>
      <c r="J32" s="3"/>
      <c r="L32" s="3"/>
      <c r="N32" s="11"/>
      <c r="S32" s="17"/>
      <c r="T32" s="17"/>
    </row>
    <row r="33" spans="1:20" ht="12.75">
      <c r="A33" t="s">
        <v>25</v>
      </c>
      <c r="B33" s="22">
        <v>475</v>
      </c>
      <c r="C33">
        <v>218</v>
      </c>
      <c r="D33">
        <v>257</v>
      </c>
      <c r="E33">
        <v>25</v>
      </c>
      <c r="F33" s="5">
        <v>0.052631579</v>
      </c>
      <c r="G33">
        <v>24</v>
      </c>
      <c r="H33" s="7">
        <f>G33/B33</f>
        <v>0.05052631578947368</v>
      </c>
      <c r="I33">
        <v>25</v>
      </c>
      <c r="J33" s="3">
        <f>I33/B33</f>
        <v>0.05263157894736842</v>
      </c>
      <c r="K33">
        <v>368</v>
      </c>
      <c r="L33" s="13">
        <f>K33/B33</f>
        <v>0.7747368421052632</v>
      </c>
      <c r="M33">
        <v>33</v>
      </c>
      <c r="N33" s="11">
        <f t="shared" si="3"/>
        <v>0.06947368421052631</v>
      </c>
      <c r="O33">
        <v>49</v>
      </c>
      <c r="P33" s="15">
        <v>0.1</v>
      </c>
      <c r="Q33">
        <v>48</v>
      </c>
      <c r="R33" s="1">
        <v>0.1</v>
      </c>
      <c r="S33" s="17" t="s">
        <v>19</v>
      </c>
      <c r="T33" s="20" t="s">
        <v>10</v>
      </c>
    </row>
    <row r="34" spans="1:20" ht="12.75">
      <c r="A34" t="s">
        <v>46</v>
      </c>
      <c r="B34" s="22">
        <v>1621</v>
      </c>
      <c r="C34">
        <v>810</v>
      </c>
      <c r="D34">
        <v>811</v>
      </c>
      <c r="E34">
        <v>304</v>
      </c>
      <c r="F34" s="2">
        <v>0.187538556</v>
      </c>
      <c r="G34">
        <v>296</v>
      </c>
      <c r="H34" s="3">
        <f t="shared" si="0"/>
        <v>0.18260333127698952</v>
      </c>
      <c r="I34">
        <v>101</v>
      </c>
      <c r="J34" s="3">
        <f t="shared" si="1"/>
        <v>0.06230721776681061</v>
      </c>
      <c r="K34">
        <v>809</v>
      </c>
      <c r="L34" s="3">
        <f t="shared" si="2"/>
        <v>0.49907464528069095</v>
      </c>
      <c r="M34">
        <v>104</v>
      </c>
      <c r="N34" s="11">
        <f t="shared" si="3"/>
        <v>0.06415792720542875</v>
      </c>
      <c r="O34">
        <v>450</v>
      </c>
      <c r="P34" s="1">
        <v>0.28</v>
      </c>
      <c r="Q34">
        <v>159</v>
      </c>
      <c r="R34" s="1">
        <v>0.1</v>
      </c>
      <c r="S34" s="17">
        <v>56</v>
      </c>
      <c r="T34" s="1">
        <v>0.03</v>
      </c>
    </row>
    <row r="35" spans="1:20" ht="12.75">
      <c r="A35" t="s">
        <v>47</v>
      </c>
      <c r="B35" s="22">
        <v>1501</v>
      </c>
      <c r="C35">
        <v>767</v>
      </c>
      <c r="D35">
        <v>734</v>
      </c>
      <c r="E35">
        <v>162</v>
      </c>
      <c r="F35" s="2">
        <v>0.107928048</v>
      </c>
      <c r="G35">
        <v>261</v>
      </c>
      <c r="H35" s="3">
        <f t="shared" si="0"/>
        <v>0.17388407728181213</v>
      </c>
      <c r="I35">
        <v>56</v>
      </c>
      <c r="J35" s="3">
        <f t="shared" si="1"/>
        <v>0.037308461025982675</v>
      </c>
      <c r="K35">
        <v>894</v>
      </c>
      <c r="L35" s="3">
        <f t="shared" si="2"/>
        <v>0.5956029313790806</v>
      </c>
      <c r="M35">
        <v>121</v>
      </c>
      <c r="N35" s="11">
        <f t="shared" si="3"/>
        <v>0.08061292471685542</v>
      </c>
      <c r="O35">
        <v>297</v>
      </c>
      <c r="P35" s="1">
        <v>0.2</v>
      </c>
      <c r="Q35">
        <v>159</v>
      </c>
      <c r="R35" s="1">
        <v>0.11</v>
      </c>
      <c r="S35" s="17">
        <v>11</v>
      </c>
      <c r="T35" s="14">
        <v>0.01</v>
      </c>
    </row>
    <row r="36" spans="1:20" ht="12.75">
      <c r="A36" t="s">
        <v>48</v>
      </c>
      <c r="B36" s="22">
        <v>1659</v>
      </c>
      <c r="C36">
        <v>857</v>
      </c>
      <c r="D36">
        <v>802</v>
      </c>
      <c r="E36">
        <v>246</v>
      </c>
      <c r="F36" s="2">
        <v>0.148282098</v>
      </c>
      <c r="G36">
        <v>224</v>
      </c>
      <c r="H36" s="3">
        <f t="shared" si="0"/>
        <v>0.1350210970464135</v>
      </c>
      <c r="I36">
        <v>62</v>
      </c>
      <c r="J36" s="3">
        <f t="shared" si="1"/>
        <v>0.037371910789632305</v>
      </c>
      <c r="K36">
        <v>1030</v>
      </c>
      <c r="L36" s="3">
        <f t="shared" si="2"/>
        <v>0.6208559373116335</v>
      </c>
      <c r="M36">
        <v>90</v>
      </c>
      <c r="N36" s="11">
        <f t="shared" si="3"/>
        <v>0.054249547920433995</v>
      </c>
      <c r="O36">
        <v>307</v>
      </c>
      <c r="P36" s="1">
        <v>0.19</v>
      </c>
      <c r="Q36">
        <v>173</v>
      </c>
      <c r="R36" s="1">
        <v>0.1</v>
      </c>
      <c r="S36" s="17">
        <v>35</v>
      </c>
      <c r="T36" s="14">
        <v>0.02</v>
      </c>
    </row>
    <row r="37" spans="1:19" ht="12.75">
      <c r="A37" t="s">
        <v>49</v>
      </c>
      <c r="B37" s="22">
        <v>122</v>
      </c>
      <c r="C37">
        <v>60</v>
      </c>
      <c r="D37">
        <v>62</v>
      </c>
      <c r="E37" s="17" t="s">
        <v>19</v>
      </c>
      <c r="F37" s="28" t="s">
        <v>13</v>
      </c>
      <c r="G37">
        <v>44</v>
      </c>
      <c r="H37" s="13">
        <f t="shared" si="0"/>
        <v>0.36065573770491804</v>
      </c>
      <c r="I37" s="17" t="s">
        <v>19</v>
      </c>
      <c r="J37" s="28" t="s">
        <v>13</v>
      </c>
      <c r="K37">
        <v>48</v>
      </c>
      <c r="L37" s="7">
        <f t="shared" si="2"/>
        <v>0.39344262295081966</v>
      </c>
      <c r="M37">
        <v>15</v>
      </c>
      <c r="N37" s="11">
        <f t="shared" si="3"/>
        <v>0.12295081967213115</v>
      </c>
      <c r="O37">
        <v>71</v>
      </c>
      <c r="P37" s="4">
        <v>0.58</v>
      </c>
      <c r="Q37">
        <v>35</v>
      </c>
      <c r="R37" s="4">
        <v>0.29</v>
      </c>
      <c r="S37" s="17" t="s">
        <v>19</v>
      </c>
    </row>
    <row r="38" spans="1:19" ht="12.75">
      <c r="A38" t="s">
        <v>50</v>
      </c>
      <c r="B38" s="22">
        <v>86</v>
      </c>
      <c r="C38">
        <v>60</v>
      </c>
      <c r="D38">
        <v>26</v>
      </c>
      <c r="E38" s="17" t="s">
        <v>19</v>
      </c>
      <c r="F38" s="28" t="s">
        <v>13</v>
      </c>
      <c r="G38">
        <v>50</v>
      </c>
      <c r="H38" s="13">
        <f t="shared" si="0"/>
        <v>0.5813953488372093</v>
      </c>
      <c r="I38" s="17" t="s">
        <v>19</v>
      </c>
      <c r="J38" s="28" t="s">
        <v>13</v>
      </c>
      <c r="K38">
        <v>14</v>
      </c>
      <c r="L38" s="7">
        <f t="shared" si="2"/>
        <v>0.16279069767441862</v>
      </c>
      <c r="M38">
        <v>10</v>
      </c>
      <c r="N38" s="11">
        <f t="shared" si="3"/>
        <v>0.11627906976744186</v>
      </c>
      <c r="O38">
        <v>65</v>
      </c>
      <c r="P38" s="4">
        <v>0.76</v>
      </c>
      <c r="Q38">
        <v>36</v>
      </c>
      <c r="R38" s="4">
        <v>0.42</v>
      </c>
      <c r="S38" s="17" t="s">
        <v>19</v>
      </c>
    </row>
    <row r="39" ht="12.75">
      <c r="S39" s="17"/>
    </row>
    <row r="40" spans="15:19" ht="12.75">
      <c r="O40">
        <v>68</v>
      </c>
      <c r="P40" s="1">
        <v>0.33</v>
      </c>
      <c r="Q40">
        <v>181</v>
      </c>
      <c r="R40" s="1">
        <v>0.89</v>
      </c>
      <c r="S40" s="17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Kraut</dc:creator>
  <cp:keywords/>
  <dc:description/>
  <cp:lastModifiedBy>Ruth Kraut</cp:lastModifiedBy>
  <dcterms:created xsi:type="dcterms:W3CDTF">2013-10-29T01:27:22Z</dcterms:created>
  <dcterms:modified xsi:type="dcterms:W3CDTF">2013-10-29T02:13:26Z</dcterms:modified>
  <cp:category/>
  <cp:version/>
  <cp:contentType/>
  <cp:contentStatus/>
</cp:coreProperties>
</file>