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576" windowHeight="95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Sheet1!$A$3:$G$63</definedName>
  </definedNames>
  <calcPr calcId="145621"/>
</workbook>
</file>

<file path=xl/calcChain.xml><?xml version="1.0" encoding="utf-8"?>
<calcChain xmlns="http://schemas.openxmlformats.org/spreadsheetml/2006/main">
  <c r="G50" i="1" l="1"/>
  <c r="F24" i="1" l="1"/>
  <c r="G24" i="1"/>
  <c r="G61" i="1" l="1"/>
  <c r="F61" i="1"/>
  <c r="G42" i="1"/>
  <c r="F42" i="1"/>
  <c r="G37" i="1"/>
  <c r="F37" i="1"/>
  <c r="F29" i="1"/>
  <c r="G29" i="1"/>
  <c r="F18" i="1"/>
  <c r="G18" i="1"/>
  <c r="F10" i="1"/>
  <c r="G10" i="1"/>
  <c r="F50" i="1" l="1"/>
</calcChain>
</file>

<file path=xl/sharedStrings.xml><?xml version="1.0" encoding="utf-8"?>
<sst xmlns="http://schemas.openxmlformats.org/spreadsheetml/2006/main" count="145" uniqueCount="83">
  <si>
    <t>Location</t>
  </si>
  <si>
    <t>Project Limits</t>
  </si>
  <si>
    <t>Type of Work</t>
  </si>
  <si>
    <t>N. Territorial Road</t>
  </si>
  <si>
    <t>Huron River Drive</t>
  </si>
  <si>
    <t>Pleasant Lake Road</t>
  </si>
  <si>
    <t>Fletcher Road</t>
  </si>
  <si>
    <t>M-52 to Sharon Hollow Road</t>
  </si>
  <si>
    <t>Willis Road</t>
  </si>
  <si>
    <t>Ellsworth Road</t>
  </si>
  <si>
    <t>State Road to I-94</t>
  </si>
  <si>
    <t>Scio Church Road</t>
  </si>
  <si>
    <t>Wagner Road to I-94</t>
  </si>
  <si>
    <t>Mill and Overlay</t>
  </si>
  <si>
    <t>Parker Road</t>
  </si>
  <si>
    <t>Cavanaugh Lake Road</t>
  </si>
  <si>
    <t>Liberty Road to Scio Church Road</t>
  </si>
  <si>
    <t>Length</t>
  </si>
  <si>
    <t>Estimated Cost</t>
  </si>
  <si>
    <t>Cost</t>
  </si>
  <si>
    <t>Countywide</t>
  </si>
  <si>
    <t>Additional Projects Based Potential Bid Savings</t>
  </si>
  <si>
    <t>Sutton to Earhart</t>
  </si>
  <si>
    <t>Pulverize and Overlay</t>
  </si>
  <si>
    <t>Newport Road</t>
  </si>
  <si>
    <t>Quigley Road to Countyline</t>
  </si>
  <si>
    <t>Comm.</t>
  </si>
  <si>
    <t>District</t>
  </si>
  <si>
    <t>Liberty Road to Jackson Road</t>
  </si>
  <si>
    <t>Dexter-Townhall Road</t>
  </si>
  <si>
    <t>Kalmbach to Chelsea City Limits</t>
  </si>
  <si>
    <t>Dexter-Huron Metro Park to Mast Road</t>
  </si>
  <si>
    <t>Length (mi)</t>
  </si>
  <si>
    <t>District 1:  Totals</t>
  </si>
  <si>
    <t>MacArthur Blvd</t>
  </si>
  <si>
    <t>Clark Road to Harris Road</t>
  </si>
  <si>
    <t>Seven Mile Road</t>
  </si>
  <si>
    <t xml:space="preserve">Pontiac Trail to Tower </t>
  </si>
  <si>
    <t>District 2:   Totals</t>
  </si>
  <si>
    <t>Sealcoat</t>
  </si>
  <si>
    <t>Sealcoat and Fog Seal</t>
  </si>
  <si>
    <t>Mill &amp; Patch and Double Sealcoat</t>
  </si>
  <si>
    <t>US-23 to Bolla Road</t>
  </si>
  <si>
    <t>Pleasant Lake Road to Scio Church Road</t>
  </si>
  <si>
    <r>
      <rPr>
        <b/>
        <sz val="11"/>
        <color theme="1"/>
        <rFont val="Times New Roman"/>
        <family val="1"/>
      </rPr>
      <t>District 3:   Totals</t>
    </r>
    <r>
      <rPr>
        <sz val="11"/>
        <color theme="1"/>
        <rFont val="Times New Roman"/>
        <family val="1"/>
      </rPr>
      <t xml:space="preserve"> </t>
    </r>
  </si>
  <si>
    <t>Golfside Road</t>
  </si>
  <si>
    <t>Ellsworth to Packard</t>
  </si>
  <si>
    <t>Oak Valley Drive</t>
  </si>
  <si>
    <t>Lohr Road to Ann Arbor - Saline</t>
  </si>
  <si>
    <t>Remove Pvmt &amp; Resurface</t>
  </si>
  <si>
    <t>District 4:   Totals</t>
  </si>
  <si>
    <t>Bolla Road to Stony Creek</t>
  </si>
  <si>
    <t>Hitchingham Road</t>
  </si>
  <si>
    <t>Textile Road to Bemis Road</t>
  </si>
  <si>
    <t>Stony Creek Road</t>
  </si>
  <si>
    <t>Merritt Road</t>
  </si>
  <si>
    <t>Pave Gravel Road</t>
  </si>
  <si>
    <t>7, 8 &amp; 9</t>
  </si>
  <si>
    <t>Foster to City Limits</t>
  </si>
  <si>
    <t>Citywide Resurfacing</t>
  </si>
  <si>
    <t>TBD</t>
  </si>
  <si>
    <t>City of Ann Arbor: Totals</t>
  </si>
  <si>
    <t>City of Ypsilanti:  Total</t>
  </si>
  <si>
    <t>COUNTYWIDE TOTAL</t>
  </si>
  <si>
    <t>Project Location</t>
  </si>
  <si>
    <t>PA 283 of 1909 - 2014 COUNTYWIDE MILLAGE PROJECTS LIST (based on a 0.4 mil tax)</t>
  </si>
  <si>
    <t>City of Chelsea:    Total</t>
  </si>
  <si>
    <t>City of Saline:       Total</t>
  </si>
  <si>
    <t xml:space="preserve">City of Ann Arbor - Citywide </t>
  </si>
  <si>
    <t>Stony Creek Road east 0.5 miles</t>
  </si>
  <si>
    <t>Hadley Road</t>
  </si>
  <si>
    <t>North Territorial to Countyline</t>
  </si>
  <si>
    <t>Superior Road</t>
  </si>
  <si>
    <t>Huron River Drive to Geddes</t>
  </si>
  <si>
    <t>Curtis to Old N. Territorial</t>
  </si>
  <si>
    <t>Pulverize/Mill and Overlay</t>
  </si>
  <si>
    <t>Macon/Jordan</t>
  </si>
  <si>
    <t>Saline City to Willow</t>
  </si>
  <si>
    <t>City Limits to Maple</t>
  </si>
  <si>
    <t>Districts 5 &amp; 6:   Totals</t>
  </si>
  <si>
    <t xml:space="preserve">5 &amp; 6   </t>
  </si>
  <si>
    <t>Mast Road</t>
  </si>
  <si>
    <t>City of Milan:  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</si>
</sst>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0" xfId="1" applyFont="1"/>
    <xf numFmtId="0" fontId="0" fillId="0" borderId="8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9" xfId="0" applyBorder="1"/>
    <xf numFmtId="0" fontId="0" fillId="0" borderId="2" xfId="0" applyBorder="1"/>
    <xf numFmtId="0" fontId="0" fillId="0" borderId="13" xfId="0" applyBorder="1"/>
    <xf numFmtId="44" fontId="0" fillId="0" borderId="1" xfId="0" applyNumberFormat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44" fontId="0" fillId="2" borderId="1" xfId="1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4" fontId="0" fillId="2" borderId="1" xfId="0" applyNumberFormat="1" applyFill="1" applyBorder="1"/>
    <xf numFmtId="44" fontId="0" fillId="2" borderId="4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4" xfId="0" applyFill="1" applyBorder="1"/>
    <xf numFmtId="44" fontId="0" fillId="2" borderId="0" xfId="0" applyNumberFormat="1" applyFill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2" borderId="5" xfId="0" applyFill="1" applyBorder="1"/>
    <xf numFmtId="0" fontId="0" fillId="0" borderId="4" xfId="0" applyBorder="1"/>
    <xf numFmtId="0" fontId="0" fillId="0" borderId="3" xfId="0" applyBorder="1"/>
    <xf numFmtId="44" fontId="0" fillId="2" borderId="5" xfId="1" applyFont="1" applyFill="1" applyBorder="1"/>
    <xf numFmtId="44" fontId="0" fillId="2" borderId="15" xfId="1" applyFont="1" applyFill="1" applyBorder="1"/>
    <xf numFmtId="0" fontId="8" fillId="2" borderId="1" xfId="0" applyFont="1" applyFill="1" applyBorder="1"/>
    <xf numFmtId="164" fontId="0" fillId="2" borderId="1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44" fontId="7" fillId="2" borderId="4" xfId="1" applyFont="1" applyFill="1" applyBorder="1"/>
    <xf numFmtId="0" fontId="0" fillId="2" borderId="15" xfId="0" applyFill="1" applyBorder="1" applyAlignment="1">
      <alignment horizontal="center"/>
    </xf>
    <xf numFmtId="44" fontId="7" fillId="2" borderId="1" xfId="1" applyFont="1" applyFill="1" applyBorder="1"/>
    <xf numFmtId="0" fontId="8" fillId="2" borderId="1" xfId="0" applyFont="1" applyFill="1" applyBorder="1" applyAlignment="1">
      <alignment vertical="top" wrapText="1"/>
    </xf>
    <xf numFmtId="164" fontId="0" fillId="2" borderId="5" xfId="0" applyNumberFormat="1" applyFill="1" applyBorder="1" applyAlignment="1">
      <alignment horizontal="center"/>
    </xf>
    <xf numFmtId="44" fontId="5" fillId="2" borderId="15" xfId="1" applyFont="1" applyFill="1" applyBorder="1"/>
    <xf numFmtId="164" fontId="0" fillId="2" borderId="15" xfId="0" applyNumberFormat="1" applyFont="1" applyFill="1" applyBorder="1" applyAlignment="1">
      <alignment horizontal="center"/>
    </xf>
    <xf numFmtId="0" fontId="1" fillId="2" borderId="14" xfId="0" applyFont="1" applyFill="1" applyBorder="1"/>
    <xf numFmtId="44" fontId="7" fillId="2" borderId="14" xfId="1" applyFont="1" applyFill="1" applyBorder="1"/>
    <xf numFmtId="0" fontId="8" fillId="2" borderId="14" xfId="0" applyFont="1" applyFill="1" applyBorder="1"/>
    <xf numFmtId="0" fontId="0" fillId="2" borderId="15" xfId="0" applyFont="1" applyFill="1" applyBorder="1" applyAlignment="1">
      <alignment horizontal="center"/>
    </xf>
    <xf numFmtId="44" fontId="0" fillId="0" borderId="4" xfId="1" applyFont="1" applyBorder="1"/>
    <xf numFmtId="44" fontId="0" fillId="0" borderId="15" xfId="1" applyFont="1" applyBorder="1"/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/>
    <xf numFmtId="0" fontId="0" fillId="0" borderId="8" xfId="0" applyFill="1" applyBorder="1"/>
    <xf numFmtId="0" fontId="1" fillId="0" borderId="7" xfId="0" applyFont="1" applyBorder="1"/>
    <xf numFmtId="14" fontId="6" fillId="2" borderId="2" xfId="0" applyNumberFormat="1" applyFont="1" applyFill="1" applyBorder="1" applyAlignment="1">
      <alignment horizontal="left"/>
    </xf>
    <xf numFmtId="44" fontId="10" fillId="2" borderId="0" xfId="1" applyFont="1" applyFill="1" applyBorder="1"/>
    <xf numFmtId="44" fontId="7" fillId="0" borderId="4" xfId="1" applyFont="1" applyBorder="1"/>
    <xf numFmtId="44" fontId="7" fillId="2" borderId="16" xfId="1" applyFont="1" applyFill="1" applyBorder="1"/>
    <xf numFmtId="0" fontId="9" fillId="2" borderId="4" xfId="0" applyFont="1" applyFill="1" applyBorder="1"/>
    <xf numFmtId="0" fontId="1" fillId="2" borderId="16" xfId="0" applyFont="1" applyFill="1" applyBorder="1" applyAlignment="1">
      <alignment vertical="top" wrapText="1"/>
    </xf>
    <xf numFmtId="0" fontId="0" fillId="0" borderId="16" xfId="0" applyBorder="1"/>
    <xf numFmtId="0" fontId="1" fillId="2" borderId="15" xfId="0" applyFont="1" applyFill="1" applyBorder="1"/>
    <xf numFmtId="0" fontId="0" fillId="0" borderId="15" xfId="0" applyBorder="1"/>
    <xf numFmtId="0" fontId="8" fillId="2" borderId="4" xfId="0" applyFont="1" applyFill="1" applyBorder="1"/>
    <xf numFmtId="0" fontId="1" fillId="2" borderId="1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0" fillId="0" borderId="15" xfId="0" applyBorder="1" applyAlignment="1">
      <alignment horizontal="right"/>
    </xf>
    <xf numFmtId="0" fontId="8" fillId="2" borderId="16" xfId="0" applyFont="1" applyFill="1" applyBorder="1" applyAlignment="1">
      <alignment vertical="top" wrapText="1"/>
    </xf>
    <xf numFmtId="0" fontId="9" fillId="2" borderId="0" xfId="0" applyFont="1" applyFill="1" applyBorder="1"/>
    <xf numFmtId="44" fontId="0" fillId="0" borderId="0" xfId="0" applyNumberFormat="1" applyBorder="1"/>
    <xf numFmtId="0" fontId="1" fillId="2" borderId="11" xfId="0" applyFont="1" applyFill="1" applyBorder="1"/>
    <xf numFmtId="0" fontId="1" fillId="2" borderId="12" xfId="0" applyFont="1" applyFill="1" applyBorder="1"/>
    <xf numFmtId="164" fontId="7" fillId="2" borderId="16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4" fontId="0" fillId="0" borderId="5" xfId="1" applyFont="1" applyBorder="1"/>
    <xf numFmtId="164" fontId="7" fillId="0" borderId="4" xfId="0" applyNumberFormat="1" applyFon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3" fontId="10" fillId="2" borderId="0" xfId="2" applyFont="1" applyFill="1" applyBorder="1"/>
    <xf numFmtId="44" fontId="0" fillId="2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J68"/>
  <sheetViews>
    <sheetView tabSelected="1" zoomScaleNormal="100" workbookViewId="0">
      <selection activeCell="A44" sqref="A44"/>
    </sheetView>
  </sheetViews>
  <sheetFormatPr defaultRowHeight="14.4" x14ac:dyDescent="0.3"/>
  <cols>
    <col min="1" max="1" width="24.77734375" customWidth="1"/>
    <col min="3" max="3" width="3" customWidth="1"/>
    <col min="4" max="4" width="38.44140625" customWidth="1"/>
    <col min="5" max="5" width="33.33203125" customWidth="1"/>
    <col min="6" max="6" width="11.77734375" customWidth="1"/>
    <col min="7" max="7" width="18.109375" bestFit="1" customWidth="1"/>
    <col min="8" max="8" width="13.44140625" customWidth="1"/>
  </cols>
  <sheetData>
    <row r="3" spans="1:36" ht="17.399999999999999" x14ac:dyDescent="0.3">
      <c r="B3" t="s">
        <v>26</v>
      </c>
      <c r="C3" s="95" t="s">
        <v>65</v>
      </c>
      <c r="D3" s="96"/>
      <c r="E3" s="96"/>
      <c r="F3" s="96"/>
      <c r="G3" s="97"/>
    </row>
    <row r="4" spans="1:36" ht="15.6" x14ac:dyDescent="0.3">
      <c r="A4" s="3" t="s">
        <v>64</v>
      </c>
      <c r="B4" s="14" t="s">
        <v>27</v>
      </c>
      <c r="C4" s="14"/>
      <c r="D4" s="4" t="s">
        <v>1</v>
      </c>
      <c r="E4" s="4" t="s">
        <v>2</v>
      </c>
      <c r="F4" s="4" t="s">
        <v>32</v>
      </c>
      <c r="G4" s="5" t="s">
        <v>18</v>
      </c>
      <c r="H4" s="24"/>
    </row>
    <row r="5" spans="1:36" x14ac:dyDescent="0.3">
      <c r="A5" s="17" t="s">
        <v>11</v>
      </c>
      <c r="B5" s="37">
        <v>1</v>
      </c>
      <c r="C5" s="9"/>
      <c r="D5" s="17" t="s">
        <v>12</v>
      </c>
      <c r="E5" s="17" t="s">
        <v>23</v>
      </c>
      <c r="F5" s="44">
        <v>1</v>
      </c>
      <c r="G5" s="19">
        <v>200000</v>
      </c>
      <c r="H5" s="25"/>
    </row>
    <row r="6" spans="1:36" x14ac:dyDescent="0.3">
      <c r="A6" s="17" t="s">
        <v>14</v>
      </c>
      <c r="B6" s="30">
        <v>1</v>
      </c>
      <c r="C6" s="29"/>
      <c r="D6" s="17" t="s">
        <v>28</v>
      </c>
      <c r="E6" s="17" t="s">
        <v>13</v>
      </c>
      <c r="F6" s="44">
        <v>2</v>
      </c>
      <c r="G6" s="19">
        <v>350000</v>
      </c>
      <c r="H6" s="26"/>
    </row>
    <row r="7" spans="1:36" x14ac:dyDescent="0.3">
      <c r="A7" s="17" t="s">
        <v>70</v>
      </c>
      <c r="B7" s="30">
        <v>1</v>
      </c>
      <c r="C7" s="38"/>
      <c r="D7" s="17" t="s">
        <v>71</v>
      </c>
      <c r="E7" s="17" t="s">
        <v>39</v>
      </c>
      <c r="F7" s="44">
        <v>3.5</v>
      </c>
      <c r="G7" s="19">
        <v>85000</v>
      </c>
      <c r="H7" s="92"/>
    </row>
    <row r="8" spans="1:36" x14ac:dyDescent="0.3">
      <c r="A8" s="17" t="s">
        <v>29</v>
      </c>
      <c r="B8" s="37">
        <v>1</v>
      </c>
      <c r="C8" s="35"/>
      <c r="D8" s="17" t="s">
        <v>25</v>
      </c>
      <c r="E8" s="17" t="s">
        <v>39</v>
      </c>
      <c r="F8" s="44">
        <v>4</v>
      </c>
      <c r="G8" s="19">
        <v>120000</v>
      </c>
      <c r="H8" s="2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x14ac:dyDescent="0.3">
      <c r="A9" s="17" t="s">
        <v>15</v>
      </c>
      <c r="B9" s="37">
        <v>1</v>
      </c>
      <c r="C9" s="37"/>
      <c r="D9" s="17" t="s">
        <v>30</v>
      </c>
      <c r="E9" s="17" t="s">
        <v>39</v>
      </c>
      <c r="F9" s="45">
        <v>3</v>
      </c>
      <c r="G9" s="42">
        <v>75000</v>
      </c>
      <c r="H9" s="28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3">
      <c r="A10" s="43" t="s">
        <v>33</v>
      </c>
      <c r="B10" s="37"/>
      <c r="C10" s="37"/>
      <c r="D10" s="17"/>
      <c r="E10" s="21"/>
      <c r="F10" s="47">
        <f>SUM(F5:F9)</f>
        <v>13.5</v>
      </c>
      <c r="G10" s="48">
        <f>SUM(G5:G9)</f>
        <v>830000</v>
      </c>
      <c r="H10" s="28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2"/>
    </row>
    <row r="11" spans="1:36" x14ac:dyDescent="0.3">
      <c r="A11" s="17"/>
      <c r="B11" s="39"/>
      <c r="C11" s="12"/>
      <c r="D11" s="17"/>
      <c r="E11" s="21"/>
      <c r="F11" s="18"/>
      <c r="G11" s="19"/>
      <c r="H11" s="28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2"/>
    </row>
    <row r="12" spans="1:36" x14ac:dyDescent="0.3">
      <c r="A12" s="17" t="s">
        <v>72</v>
      </c>
      <c r="B12" s="36">
        <v>2</v>
      </c>
      <c r="C12" s="37"/>
      <c r="D12" s="17" t="s">
        <v>73</v>
      </c>
      <c r="E12" s="21" t="s">
        <v>75</v>
      </c>
      <c r="F12" s="44">
        <v>1</v>
      </c>
      <c r="G12" s="19">
        <v>220000</v>
      </c>
      <c r="H12" s="28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2"/>
    </row>
    <row r="13" spans="1:36" x14ac:dyDescent="0.3">
      <c r="A13" s="17" t="s">
        <v>3</v>
      </c>
      <c r="B13" s="38">
        <v>2</v>
      </c>
      <c r="C13" s="29"/>
      <c r="D13" s="33" t="s">
        <v>74</v>
      </c>
      <c r="E13" s="17" t="s">
        <v>39</v>
      </c>
      <c r="F13" s="46">
        <v>2</v>
      </c>
      <c r="G13" s="19">
        <v>50000</v>
      </c>
      <c r="H13" s="27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</row>
    <row r="14" spans="1:36" x14ac:dyDescent="0.3">
      <c r="A14" s="17" t="s">
        <v>3</v>
      </c>
      <c r="B14" s="37">
        <v>2</v>
      </c>
      <c r="C14" s="37"/>
      <c r="D14" s="17" t="s">
        <v>22</v>
      </c>
      <c r="E14" s="17" t="s">
        <v>23</v>
      </c>
      <c r="F14" s="44">
        <v>1</v>
      </c>
      <c r="G14" s="19">
        <v>300000</v>
      </c>
      <c r="H14" s="31"/>
    </row>
    <row r="15" spans="1:36" x14ac:dyDescent="0.3">
      <c r="A15" s="17" t="s">
        <v>81</v>
      </c>
      <c r="B15" s="37">
        <v>2</v>
      </c>
      <c r="C15" s="12"/>
      <c r="D15" s="17" t="s">
        <v>71</v>
      </c>
      <c r="E15" s="21" t="s">
        <v>39</v>
      </c>
      <c r="F15" s="44">
        <v>2.5</v>
      </c>
      <c r="G15" s="19">
        <v>60000</v>
      </c>
      <c r="H15" s="31"/>
    </row>
    <row r="16" spans="1:36" x14ac:dyDescent="0.3">
      <c r="A16" s="17" t="s">
        <v>24</v>
      </c>
      <c r="B16" s="37">
        <v>2</v>
      </c>
      <c r="C16" s="12"/>
      <c r="D16" s="17" t="s">
        <v>78</v>
      </c>
      <c r="E16" s="21" t="s">
        <v>23</v>
      </c>
      <c r="F16" s="44">
        <v>0.5</v>
      </c>
      <c r="G16" s="19">
        <v>150000</v>
      </c>
      <c r="H16" s="26"/>
    </row>
    <row r="17" spans="1:8" x14ac:dyDescent="0.3">
      <c r="A17" s="76" t="s">
        <v>34</v>
      </c>
      <c r="B17" s="74">
        <v>2</v>
      </c>
      <c r="C17" s="74"/>
      <c r="D17" s="76" t="s">
        <v>35</v>
      </c>
      <c r="E17" s="76" t="s">
        <v>13</v>
      </c>
      <c r="F17" s="45">
        <v>0.9</v>
      </c>
      <c r="G17" s="42">
        <v>70000</v>
      </c>
      <c r="H17" s="26"/>
    </row>
    <row r="18" spans="1:8" x14ac:dyDescent="0.3">
      <c r="A18" s="75" t="s">
        <v>38</v>
      </c>
      <c r="B18" s="39"/>
      <c r="C18" s="39"/>
      <c r="D18" s="34"/>
      <c r="E18" s="55"/>
      <c r="F18" s="47">
        <f>SUM(F12:F17)</f>
        <v>7.9</v>
      </c>
      <c r="G18" s="48">
        <f>SUM(G12:G17)</f>
        <v>850000</v>
      </c>
      <c r="H18" s="26"/>
    </row>
    <row r="19" spans="1:8" x14ac:dyDescent="0.3">
      <c r="A19" s="17"/>
      <c r="B19" s="36"/>
      <c r="C19" s="11"/>
      <c r="D19" s="17"/>
      <c r="E19" s="21"/>
      <c r="F19" s="18"/>
      <c r="G19" s="19"/>
      <c r="H19" s="26"/>
    </row>
    <row r="20" spans="1:8" x14ac:dyDescent="0.3">
      <c r="A20" s="20" t="s">
        <v>8</v>
      </c>
      <c r="B20" s="37">
        <v>3</v>
      </c>
      <c r="C20" s="37"/>
      <c r="D20" s="20" t="s">
        <v>42</v>
      </c>
      <c r="E20" s="20" t="s">
        <v>13</v>
      </c>
      <c r="F20" s="44">
        <v>1</v>
      </c>
      <c r="G20" s="19">
        <v>150000</v>
      </c>
      <c r="H20" s="29"/>
    </row>
    <row r="21" spans="1:8" x14ac:dyDescent="0.3">
      <c r="A21" s="20" t="s">
        <v>76</v>
      </c>
      <c r="B21" s="37">
        <v>3</v>
      </c>
      <c r="C21" s="9"/>
      <c r="D21" s="20" t="s">
        <v>77</v>
      </c>
      <c r="E21" s="20" t="s">
        <v>39</v>
      </c>
      <c r="F21" s="44">
        <v>3.6</v>
      </c>
      <c r="G21" s="19">
        <v>90000</v>
      </c>
      <c r="H21" s="29"/>
    </row>
    <row r="22" spans="1:8" x14ac:dyDescent="0.3">
      <c r="A22" s="17" t="s">
        <v>11</v>
      </c>
      <c r="B22" s="37">
        <v>3</v>
      </c>
      <c r="C22" s="9"/>
      <c r="D22" s="17" t="s">
        <v>12</v>
      </c>
      <c r="E22" s="17" t="s">
        <v>23</v>
      </c>
      <c r="F22" s="44">
        <v>1</v>
      </c>
      <c r="G22" s="19">
        <v>100000</v>
      </c>
      <c r="H22" s="29"/>
    </row>
    <row r="23" spans="1:8" x14ac:dyDescent="0.3">
      <c r="A23" s="73" t="s">
        <v>5</v>
      </c>
      <c r="B23" s="74">
        <v>3</v>
      </c>
      <c r="C23" s="74"/>
      <c r="D23" s="73" t="s">
        <v>7</v>
      </c>
      <c r="E23" s="73" t="s">
        <v>41</v>
      </c>
      <c r="F23" s="58">
        <v>3.2</v>
      </c>
      <c r="G23" s="42">
        <v>180000</v>
      </c>
      <c r="H23" s="29"/>
    </row>
    <row r="24" spans="1:8" x14ac:dyDescent="0.3">
      <c r="A24" s="34" t="s">
        <v>44</v>
      </c>
      <c r="B24" s="36"/>
      <c r="C24" s="39"/>
      <c r="D24" s="34"/>
      <c r="E24" s="34"/>
      <c r="F24" s="47">
        <f>SUM(F20:F23)</f>
        <v>8.8000000000000007</v>
      </c>
      <c r="G24" s="48">
        <f>SUM(G20:G23)</f>
        <v>520000</v>
      </c>
      <c r="H24" s="29"/>
    </row>
    <row r="25" spans="1:8" x14ac:dyDescent="0.3">
      <c r="A25" s="17"/>
      <c r="B25" s="37"/>
      <c r="C25" s="37"/>
      <c r="D25" s="17"/>
      <c r="E25" s="17"/>
      <c r="F25" s="18"/>
      <c r="G25" s="19"/>
      <c r="H25" s="29"/>
    </row>
    <row r="26" spans="1:8" x14ac:dyDescent="0.3">
      <c r="A26" s="20" t="s">
        <v>9</v>
      </c>
      <c r="B26" s="36">
        <v>4</v>
      </c>
      <c r="D26" s="20" t="s">
        <v>10</v>
      </c>
      <c r="E26" s="20" t="s">
        <v>13</v>
      </c>
      <c r="F26" s="44">
        <v>2.2999999999999998</v>
      </c>
      <c r="G26" s="19">
        <v>250000</v>
      </c>
      <c r="H26" s="29"/>
    </row>
    <row r="27" spans="1:8" x14ac:dyDescent="0.3">
      <c r="A27" s="20" t="s">
        <v>45</v>
      </c>
      <c r="B27" s="37">
        <v>4</v>
      </c>
      <c r="C27" s="37"/>
      <c r="D27" s="20" t="s">
        <v>46</v>
      </c>
      <c r="E27" s="20" t="s">
        <v>13</v>
      </c>
      <c r="F27" s="44">
        <v>1</v>
      </c>
      <c r="G27" s="19">
        <v>100000</v>
      </c>
      <c r="H27" s="30"/>
    </row>
    <row r="28" spans="1:8" x14ac:dyDescent="0.3">
      <c r="A28" s="76" t="s">
        <v>47</v>
      </c>
      <c r="B28" s="74">
        <v>4</v>
      </c>
      <c r="C28" s="74"/>
      <c r="D28" s="76" t="s">
        <v>48</v>
      </c>
      <c r="E28" s="76" t="s">
        <v>49</v>
      </c>
      <c r="F28" s="45">
        <v>0.7</v>
      </c>
      <c r="G28" s="42">
        <v>290000</v>
      </c>
      <c r="H28" s="30"/>
    </row>
    <row r="29" spans="1:8" x14ac:dyDescent="0.3">
      <c r="A29" s="77" t="s">
        <v>50</v>
      </c>
      <c r="B29" s="39"/>
      <c r="C29" s="39"/>
      <c r="D29" s="78"/>
      <c r="E29" s="78"/>
      <c r="F29" s="47">
        <f>SUM(F26:F28)</f>
        <v>4</v>
      </c>
      <c r="G29" s="48">
        <f>SUM(G26:G28)</f>
        <v>640000</v>
      </c>
      <c r="H29" s="30"/>
    </row>
    <row r="30" spans="1:8" x14ac:dyDescent="0.3">
      <c r="A30" s="51"/>
      <c r="B30" s="35"/>
      <c r="C30" s="39"/>
      <c r="D30" s="20"/>
      <c r="E30" s="20"/>
      <c r="F30" s="47"/>
      <c r="G30" s="48"/>
      <c r="H30" s="30"/>
    </row>
    <row r="31" spans="1:8" x14ac:dyDescent="0.3">
      <c r="A31" s="20" t="s">
        <v>45</v>
      </c>
      <c r="B31" s="62" t="s">
        <v>80</v>
      </c>
      <c r="C31" s="37"/>
      <c r="D31" s="20" t="s">
        <v>46</v>
      </c>
      <c r="E31" s="20" t="s">
        <v>13</v>
      </c>
      <c r="F31" s="44">
        <v>1</v>
      </c>
      <c r="G31" s="19">
        <v>100000</v>
      </c>
      <c r="H31" s="30"/>
    </row>
    <row r="32" spans="1:8" x14ac:dyDescent="0.3">
      <c r="A32" s="20" t="s">
        <v>8</v>
      </c>
      <c r="B32" s="62" t="s">
        <v>80</v>
      </c>
      <c r="C32" s="37"/>
      <c r="D32" s="20" t="s">
        <v>51</v>
      </c>
      <c r="E32" s="20" t="s">
        <v>23</v>
      </c>
      <c r="F32" s="44">
        <v>0.3</v>
      </c>
      <c r="G32" s="19">
        <v>90000</v>
      </c>
      <c r="H32" s="30"/>
    </row>
    <row r="33" spans="1:8" x14ac:dyDescent="0.3">
      <c r="A33" s="20" t="s">
        <v>52</v>
      </c>
      <c r="B33" s="62" t="s">
        <v>80</v>
      </c>
      <c r="C33" s="37"/>
      <c r="D33" s="20" t="s">
        <v>53</v>
      </c>
      <c r="E33" s="20" t="s">
        <v>39</v>
      </c>
      <c r="F33" s="44">
        <v>2</v>
      </c>
      <c r="G33" s="19">
        <v>50000</v>
      </c>
      <c r="H33" s="30"/>
    </row>
    <row r="34" spans="1:8" x14ac:dyDescent="0.3">
      <c r="A34" s="20" t="s">
        <v>34</v>
      </c>
      <c r="B34" s="62" t="s">
        <v>80</v>
      </c>
      <c r="C34" s="37"/>
      <c r="D34" s="20" t="s">
        <v>35</v>
      </c>
      <c r="E34" s="20" t="s">
        <v>13</v>
      </c>
      <c r="F34" s="52">
        <v>0.9</v>
      </c>
      <c r="G34" s="41">
        <v>70000</v>
      </c>
      <c r="H34" s="30"/>
    </row>
    <row r="35" spans="1:8" x14ac:dyDescent="0.3">
      <c r="A35" s="78" t="s">
        <v>55</v>
      </c>
      <c r="B35" s="62" t="s">
        <v>80</v>
      </c>
      <c r="C35" s="39"/>
      <c r="D35" s="78" t="s">
        <v>69</v>
      </c>
      <c r="E35" s="78" t="s">
        <v>56</v>
      </c>
      <c r="F35" s="44">
        <v>0.5</v>
      </c>
      <c r="G35" s="19">
        <v>150000</v>
      </c>
      <c r="H35" s="30"/>
    </row>
    <row r="36" spans="1:8" x14ac:dyDescent="0.3">
      <c r="A36" s="76" t="s">
        <v>54</v>
      </c>
      <c r="B36" s="79" t="s">
        <v>80</v>
      </c>
      <c r="C36" s="74"/>
      <c r="D36" s="76" t="s">
        <v>53</v>
      </c>
      <c r="E36" s="76" t="s">
        <v>39</v>
      </c>
      <c r="F36" s="54">
        <v>2.5</v>
      </c>
      <c r="G36" s="53">
        <v>60000</v>
      </c>
      <c r="H36" s="30"/>
    </row>
    <row r="37" spans="1:8" x14ac:dyDescent="0.3">
      <c r="A37" s="77" t="s">
        <v>79</v>
      </c>
      <c r="B37" s="36"/>
      <c r="C37" s="39"/>
      <c r="D37" s="78"/>
      <c r="E37" s="78"/>
      <c r="F37" s="47">
        <f>SUM(F31:F36)</f>
        <v>7.2</v>
      </c>
      <c r="G37" s="48">
        <f>SUM(G31:G36)</f>
        <v>520000</v>
      </c>
      <c r="H37" s="30"/>
    </row>
    <row r="38" spans="1:8" x14ac:dyDescent="0.3">
      <c r="A38" s="20"/>
      <c r="B38" s="35"/>
      <c r="C38" s="37"/>
      <c r="D38" s="20"/>
      <c r="E38" s="20"/>
      <c r="F38" s="18"/>
      <c r="G38" s="19"/>
      <c r="H38" s="30"/>
    </row>
    <row r="39" spans="1:8" x14ac:dyDescent="0.3">
      <c r="A39" s="20" t="s">
        <v>9</v>
      </c>
      <c r="B39" s="61" t="s">
        <v>57</v>
      </c>
      <c r="D39" s="20" t="s">
        <v>10</v>
      </c>
      <c r="E39" s="20" t="s">
        <v>13</v>
      </c>
      <c r="F39" s="44">
        <v>2.2999999999999998</v>
      </c>
      <c r="G39" s="19">
        <v>500000</v>
      </c>
      <c r="H39" s="30"/>
    </row>
    <row r="40" spans="1:8" x14ac:dyDescent="0.3">
      <c r="A40" s="17" t="s">
        <v>4</v>
      </c>
      <c r="B40" s="62" t="s">
        <v>57</v>
      </c>
      <c r="D40" s="17" t="s">
        <v>58</v>
      </c>
      <c r="E40" s="20" t="s">
        <v>13</v>
      </c>
      <c r="F40" s="18">
        <v>0.5</v>
      </c>
      <c r="G40" s="19">
        <v>100000</v>
      </c>
      <c r="H40" s="25"/>
    </row>
    <row r="41" spans="1:8" x14ac:dyDescent="0.3">
      <c r="A41" s="73" t="s">
        <v>59</v>
      </c>
      <c r="B41" s="79" t="s">
        <v>57</v>
      </c>
      <c r="C41" s="74"/>
      <c r="D41" s="73" t="s">
        <v>60</v>
      </c>
      <c r="E41" s="76" t="s">
        <v>13</v>
      </c>
      <c r="F41" s="49"/>
      <c r="G41" s="53">
        <v>1500000</v>
      </c>
      <c r="H41" s="29"/>
    </row>
    <row r="42" spans="1:8" x14ac:dyDescent="0.3">
      <c r="A42" s="75" t="s">
        <v>61</v>
      </c>
      <c r="B42" s="39"/>
      <c r="C42" s="39"/>
      <c r="D42" s="34"/>
      <c r="E42" s="34"/>
      <c r="F42" s="47">
        <f>SUM(F39:F41)</f>
        <v>2.8</v>
      </c>
      <c r="G42" s="48">
        <f>SUM(G39:G41)</f>
        <v>2100000</v>
      </c>
      <c r="H42" s="29"/>
    </row>
    <row r="43" spans="1:8" x14ac:dyDescent="0.3">
      <c r="A43" s="17"/>
      <c r="B43" s="37"/>
      <c r="C43" s="37"/>
      <c r="D43" s="17"/>
      <c r="E43" s="17"/>
      <c r="F43" s="18"/>
      <c r="G43" s="19"/>
      <c r="H43" s="29"/>
    </row>
    <row r="44" spans="1:8" x14ac:dyDescent="0.3">
      <c r="A44" s="43" t="s">
        <v>66</v>
      </c>
      <c r="B44" s="36"/>
      <c r="C44" s="37"/>
      <c r="D44" s="17" t="s">
        <v>59</v>
      </c>
      <c r="E44" s="17" t="s">
        <v>13</v>
      </c>
      <c r="F44" s="18" t="s">
        <v>60</v>
      </c>
      <c r="G44" s="50">
        <v>85000</v>
      </c>
      <c r="H44" s="29"/>
    </row>
    <row r="45" spans="1:8" x14ac:dyDescent="0.3">
      <c r="A45" s="57" t="s">
        <v>67</v>
      </c>
      <c r="B45" s="37"/>
      <c r="C45" s="40"/>
      <c r="D45" s="55" t="s">
        <v>59</v>
      </c>
      <c r="E45" s="55" t="s">
        <v>13</v>
      </c>
      <c r="F45" s="18" t="s">
        <v>60</v>
      </c>
      <c r="G45" s="56">
        <v>139000</v>
      </c>
      <c r="H45" s="29"/>
    </row>
    <row r="46" spans="1:8" x14ac:dyDescent="0.3">
      <c r="A46" s="43" t="s">
        <v>82</v>
      </c>
      <c r="B46" s="37"/>
      <c r="C46" s="37"/>
      <c r="D46" s="17" t="s">
        <v>59</v>
      </c>
      <c r="E46" s="17" t="s">
        <v>13</v>
      </c>
      <c r="F46" s="18" t="s">
        <v>60</v>
      </c>
      <c r="G46" s="50">
        <v>33000</v>
      </c>
      <c r="H46" s="29"/>
    </row>
    <row r="47" spans="1:8" x14ac:dyDescent="0.3">
      <c r="A47" s="43" t="s">
        <v>62</v>
      </c>
      <c r="B47" s="37"/>
      <c r="C47" s="37"/>
      <c r="D47" s="17" t="s">
        <v>59</v>
      </c>
      <c r="E47" s="17" t="s">
        <v>13</v>
      </c>
      <c r="F47" s="18" t="s">
        <v>60</v>
      </c>
      <c r="G47" s="50">
        <v>113000</v>
      </c>
      <c r="H47" s="29"/>
    </row>
    <row r="48" spans="1:8" x14ac:dyDescent="0.3">
      <c r="B48" s="39"/>
      <c r="C48" s="40"/>
      <c r="E48" s="63"/>
      <c r="H48" s="29"/>
    </row>
    <row r="49" spans="1:8" ht="15" thickBot="1" x14ac:dyDescent="0.35">
      <c r="A49" s="80"/>
      <c r="B49" s="72"/>
      <c r="C49" s="72"/>
      <c r="D49" s="71"/>
      <c r="E49" s="71"/>
      <c r="F49" s="85"/>
      <c r="G49" s="69"/>
      <c r="H49" s="30"/>
    </row>
    <row r="50" spans="1:8" ht="18.600000000000001" thickTop="1" x14ac:dyDescent="0.35">
      <c r="A50" s="83"/>
      <c r="B50" s="11"/>
      <c r="C50" s="11"/>
      <c r="D50" s="84"/>
      <c r="E50" s="70" t="s">
        <v>63</v>
      </c>
      <c r="F50" s="91">
        <f>F42+F37+F29+F24+F18+F10</f>
        <v>44.2</v>
      </c>
      <c r="G50" s="67">
        <f>G47+G45+G44+G37+G42+G29+G24+G18+G10+G46</f>
        <v>5830000</v>
      </c>
      <c r="H50" s="16"/>
    </row>
    <row r="51" spans="1:8" ht="18" x14ac:dyDescent="0.35">
      <c r="A51" s="22"/>
      <c r="B51" s="11"/>
      <c r="C51" s="11"/>
      <c r="D51" s="22"/>
      <c r="E51" s="81"/>
      <c r="F51" s="23"/>
      <c r="G51" s="67"/>
      <c r="H51" s="82"/>
    </row>
    <row r="52" spans="1:8" x14ac:dyDescent="0.3">
      <c r="B52" s="11"/>
      <c r="C52" s="22"/>
      <c r="D52" s="22"/>
      <c r="E52" s="22"/>
      <c r="F52" s="23"/>
      <c r="H52" s="32"/>
    </row>
    <row r="53" spans="1:8" ht="18" x14ac:dyDescent="0.35">
      <c r="C53" s="93" t="s">
        <v>21</v>
      </c>
      <c r="D53" s="94"/>
      <c r="E53" s="94"/>
      <c r="F53" s="94"/>
    </row>
    <row r="54" spans="1:8" ht="15.6" x14ac:dyDescent="0.3">
      <c r="A54" s="3" t="s">
        <v>0</v>
      </c>
      <c r="D54" s="4" t="s">
        <v>1</v>
      </c>
      <c r="E54" s="4" t="s">
        <v>2</v>
      </c>
      <c r="F54" s="4" t="s">
        <v>17</v>
      </c>
      <c r="G54" s="4" t="s">
        <v>19</v>
      </c>
    </row>
    <row r="55" spans="1:8" x14ac:dyDescent="0.3">
      <c r="A55" s="17" t="s">
        <v>4</v>
      </c>
      <c r="B55" s="37">
        <v>1</v>
      </c>
      <c r="C55" s="37"/>
      <c r="D55" s="17" t="s">
        <v>31</v>
      </c>
      <c r="E55" s="17" t="s">
        <v>40</v>
      </c>
      <c r="F55" s="44">
        <v>2</v>
      </c>
      <c r="G55" s="19">
        <v>70000</v>
      </c>
    </row>
    <row r="56" spans="1:8" x14ac:dyDescent="0.3">
      <c r="A56" s="17" t="s">
        <v>36</v>
      </c>
      <c r="B56" s="29">
        <v>2</v>
      </c>
      <c r="C56" s="29"/>
      <c r="D56" s="17" t="s">
        <v>37</v>
      </c>
      <c r="E56" s="34" t="s">
        <v>39</v>
      </c>
      <c r="F56" s="44">
        <v>1</v>
      </c>
      <c r="G56" s="19">
        <v>25000</v>
      </c>
    </row>
    <row r="57" spans="1:8" x14ac:dyDescent="0.3">
      <c r="A57" s="20" t="s">
        <v>6</v>
      </c>
      <c r="B57" s="35">
        <v>3</v>
      </c>
      <c r="C57" s="37"/>
      <c r="D57" s="20" t="s">
        <v>43</v>
      </c>
      <c r="E57" s="20" t="s">
        <v>39</v>
      </c>
      <c r="F57" s="18">
        <v>3.5</v>
      </c>
      <c r="G57" s="19">
        <v>80000</v>
      </c>
    </row>
    <row r="58" spans="1:8" x14ac:dyDescent="0.3">
      <c r="A58" s="2" t="s">
        <v>14</v>
      </c>
      <c r="B58" s="64">
        <v>1</v>
      </c>
      <c r="C58" s="35"/>
      <c r="D58" s="2" t="s">
        <v>16</v>
      </c>
      <c r="E58" s="2" t="s">
        <v>39</v>
      </c>
      <c r="F58" s="90">
        <v>1</v>
      </c>
      <c r="G58" s="59">
        <v>30000</v>
      </c>
    </row>
    <row r="59" spans="1:8" x14ac:dyDescent="0.3">
      <c r="A59" s="2" t="s">
        <v>68</v>
      </c>
      <c r="B59" s="64"/>
      <c r="C59" s="35"/>
      <c r="D59" s="2" t="s">
        <v>60</v>
      </c>
      <c r="E59" s="2" t="s">
        <v>13</v>
      </c>
      <c r="F59" s="86">
        <v>2</v>
      </c>
      <c r="G59" s="87">
        <v>250000</v>
      </c>
    </row>
    <row r="60" spans="1:8" x14ac:dyDescent="0.3">
      <c r="A60" s="2" t="s">
        <v>20</v>
      </c>
      <c r="B60" s="7"/>
      <c r="C60" s="37"/>
      <c r="D60" s="2" t="s">
        <v>60</v>
      </c>
      <c r="E60" s="2" t="s">
        <v>39</v>
      </c>
      <c r="F60" s="89">
        <v>5</v>
      </c>
      <c r="G60" s="60">
        <v>120000</v>
      </c>
    </row>
    <row r="61" spans="1:8" x14ac:dyDescent="0.3">
      <c r="A61" s="2"/>
      <c r="B61" s="7"/>
      <c r="C61" s="37"/>
      <c r="D61" s="2"/>
      <c r="E61" s="2"/>
      <c r="F61" s="88">
        <f>SUM(F55:F60)</f>
        <v>14.5</v>
      </c>
      <c r="G61" s="68">
        <f>SUM(G55:G60)</f>
        <v>575000</v>
      </c>
    </row>
    <row r="62" spans="1:8" x14ac:dyDescent="0.3">
      <c r="B62" s="8"/>
      <c r="C62" s="1"/>
      <c r="D62" s="65"/>
      <c r="E62" s="1"/>
      <c r="G62" s="6"/>
    </row>
    <row r="64" spans="1:8" x14ac:dyDescent="0.3">
      <c r="C64" s="27"/>
      <c r="D64" s="27"/>
      <c r="G64" s="66"/>
    </row>
    <row r="65" spans="3:4" x14ac:dyDescent="0.3">
      <c r="C65" s="27"/>
      <c r="D65" s="27"/>
    </row>
    <row r="66" spans="3:4" x14ac:dyDescent="0.3">
      <c r="C66" s="27"/>
      <c r="D66" s="27"/>
    </row>
    <row r="67" spans="3:4" x14ac:dyDescent="0.3">
      <c r="C67" s="27"/>
      <c r="D67" s="27"/>
    </row>
    <row r="68" spans="3:4" x14ac:dyDescent="0.3">
      <c r="C68" s="27"/>
      <c r="D68" s="27"/>
    </row>
  </sheetData>
  <sortState ref="C46:E54">
    <sortCondition ref="C46"/>
  </sortState>
  <mergeCells count="2">
    <mergeCell ref="C53:F53"/>
    <mergeCell ref="C3:G3"/>
  </mergeCells>
  <pageMargins left="0.2" right="0.2" top="0.25" bottom="0.2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Edwards</dc:creator>
  <cp:lastModifiedBy>Roy Townsend</cp:lastModifiedBy>
  <cp:lastPrinted>2014-05-06T20:12:33Z</cp:lastPrinted>
  <dcterms:created xsi:type="dcterms:W3CDTF">2011-09-13T17:38:59Z</dcterms:created>
  <dcterms:modified xsi:type="dcterms:W3CDTF">2014-05-06T20:12:39Z</dcterms:modified>
</cp:coreProperties>
</file>