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<sst xmlns="http://schemas.openxmlformats.org/spreadsheetml/2006/main" count="156" uniqueCount="132">
  <si>
    <t xml:space="preserve">City of Ann Arbor, Ward 5, Precinct 11 </t>
  </si>
  <si>
    <t xml:space="preserve">City of Ann Arbor, Ward 1, Precinct 5 </t>
  </si>
  <si>
    <t xml:space="preserve"> Floyd</t>
  </si>
  <si>
    <t>Just Ann Arbor</t>
  </si>
  <si>
    <t xml:space="preserve">City of Ann Arbor, Ward 3, Precinct 6 </t>
  </si>
  <si>
    <t xml:space="preserve">Scio Township, Precinct 5 </t>
  </si>
  <si>
    <t xml:space="preserve">City of Ann Arbor, AVCB 13 4A </t>
  </si>
  <si>
    <t>Total Just in Person</t>
  </si>
  <si>
    <t xml:space="preserve">City of Ann Arbor, Ward 4, Precinct 6 </t>
  </si>
  <si>
    <t xml:space="preserve">City of Ann Arbor, Ward 5, Precinct 6 </t>
  </si>
  <si>
    <t xml:space="preserve">City of Ann Arbor, Ward 1, Precinct 10 </t>
  </si>
  <si>
    <t xml:space="preserve">City of Ann Arbor, AVCB 4 1D </t>
  </si>
  <si>
    <t xml:space="preserve">City of Ann Arbor, Ward 2, Precinct 7 </t>
  </si>
  <si>
    <t>Murphy</t>
  </si>
  <si>
    <t xml:space="preserve">Pittsfield Charter Township, Precinct 10 </t>
  </si>
  <si>
    <t xml:space="preserve">City of Ann Arbor, Ward 1, Precinct 4 </t>
  </si>
  <si>
    <t>US</t>
  </si>
  <si>
    <t xml:space="preserve">City of Ann Arbor, Ward 1, Precinct 6 </t>
  </si>
  <si>
    <t xml:space="preserve">Salem Township, Precinct 3 </t>
  </si>
  <si>
    <t xml:space="preserve">City of Ann Arbor, Ward 5, Precinct 10 </t>
  </si>
  <si>
    <t xml:space="preserve">City of Ann Arbor, Ward 3, Precinct 5 </t>
  </si>
  <si>
    <t xml:space="preserve">Scio Township, Precinct 4 </t>
  </si>
  <si>
    <t xml:space="preserve">City of Ann Arbor, AVCB 10 3A </t>
  </si>
  <si>
    <t xml:space="preserve">City of Ann Arbor, Ward 5, Precinct 5 </t>
  </si>
  <si>
    <t xml:space="preserve">City of Ann Arbor, Ward 4, Precinct 7 </t>
  </si>
  <si>
    <t xml:space="preserve">Pittsfield Charter Township, Precinct 1 </t>
  </si>
  <si>
    <t xml:space="preserve">City of Ann Arbor, Ward 2, Precinct 6 </t>
  </si>
  <si>
    <t xml:space="preserve">Pittsfield Charter Township, AVCB 1 </t>
  </si>
  <si>
    <t xml:space="preserve">Lodi Township, Precinct 2 </t>
  </si>
  <si>
    <t>Total Votes</t>
  </si>
  <si>
    <t xml:space="preserve">Salem Township, AVCB 1 </t>
  </si>
  <si>
    <t xml:space="preserve">Scio Township, Precinct 7 </t>
  </si>
  <si>
    <t xml:space="preserve">City of Ann Arbor, Ward 3, Precinct 8 </t>
  </si>
  <si>
    <t>Just A2 in person</t>
  </si>
  <si>
    <t>Just AV</t>
  </si>
  <si>
    <t xml:space="preserve">City of Ann Arbor, AVCB 9 2D </t>
  </si>
  <si>
    <t>Just in Person</t>
  </si>
  <si>
    <t xml:space="preserve">City of Ann Arbor, Ward 5, Precinct 4 </t>
  </si>
  <si>
    <t xml:space="preserve">City of Ann Arbor, AVCB 14 4B </t>
  </si>
  <si>
    <t xml:space="preserve">City of Ann Arbor, Ward 4, Precinct 4 </t>
  </si>
  <si>
    <t xml:space="preserve">City of Ann Arbor, Ward 2, Precinct 9 </t>
  </si>
  <si>
    <t xml:space="preserve">Ann Arbor Township, Precinct 1 </t>
  </si>
  <si>
    <t xml:space="preserve">Pittsfield Charter Township, Precinct 2 </t>
  </si>
  <si>
    <t xml:space="preserve">City of Ann Arbor, AVCB 17 5B </t>
  </si>
  <si>
    <t>Clark</t>
  </si>
  <si>
    <t xml:space="preserve">City of Ann Arbor, Ward 1, Precinct 2 </t>
  </si>
  <si>
    <t>LIB</t>
  </si>
  <si>
    <t xml:space="preserve">City of Ann Arbor, AVCB 7 2B </t>
  </si>
  <si>
    <t>Hohnke</t>
  </si>
  <si>
    <t xml:space="preserve">City of Ann Arbor, AVCB 19 5D </t>
  </si>
  <si>
    <t>Nat</t>
  </si>
  <si>
    <t xml:space="preserve">City of Ann Arbor, AVCB 15 4C </t>
  </si>
  <si>
    <t xml:space="preserve">Lodi Township, AVCB 1 </t>
  </si>
  <si>
    <t xml:space="preserve">City of Ann Arbor, Ward 3, Precinct 7 </t>
  </si>
  <si>
    <t xml:space="preserve">Pittsfield Charter Township, Precinct 4 </t>
  </si>
  <si>
    <t>Pct of Total</t>
  </si>
  <si>
    <t>Write-in</t>
  </si>
  <si>
    <t xml:space="preserve">City of Ann Arbor, Ward 4, Precinct 5 </t>
  </si>
  <si>
    <t xml:space="preserve">City of Ann Arbor, Ward 5, Precinct 3 </t>
  </si>
  <si>
    <t xml:space="preserve">Scio Township, Precinct 6 </t>
  </si>
  <si>
    <t>PRECINCT NAME</t>
  </si>
  <si>
    <t xml:space="preserve">City of Ann Arbor, AVCB 3 1C </t>
  </si>
  <si>
    <t xml:space="preserve">City of Ann Arbor, Ward 2, Precinct 8 </t>
  </si>
  <si>
    <t xml:space="preserve">Ann Arbor Township, Precinct 2 </t>
  </si>
  <si>
    <t>Total Just AV Votes</t>
  </si>
  <si>
    <t xml:space="preserve">Pittsfield Charter Township, Precinct 9 </t>
  </si>
  <si>
    <t xml:space="preserve">Pittsfield Charter Township, Precinct 3 </t>
  </si>
  <si>
    <t>Newman</t>
  </si>
  <si>
    <t xml:space="preserve">City of Ann Arbor, Ward 1, Precinct 3 </t>
  </si>
  <si>
    <t xml:space="preserve">City of Ann Arbor, AVCB 1 1A </t>
  </si>
  <si>
    <t xml:space="preserve">Pittsfield Charter Township, Precinct 11 </t>
  </si>
  <si>
    <t xml:space="preserve">Superior Township, Precinct 5 </t>
  </si>
  <si>
    <t xml:space="preserve">Webster Township, Precinct 1 </t>
  </si>
  <si>
    <t>Total</t>
  </si>
  <si>
    <t>Armentrout</t>
  </si>
  <si>
    <t xml:space="preserve">City of Ann Arbor, Ward 2, Precinct 4 </t>
  </si>
  <si>
    <t xml:space="preserve">City of Ann Arbor, Ward 1, Precinct 1 </t>
  </si>
  <si>
    <t xml:space="preserve">City of Ann Arbor, Ward 5, Precinct 2 </t>
  </si>
  <si>
    <t xml:space="preserve">City of Ann Arbor, AVCB 6 2A </t>
  </si>
  <si>
    <t xml:space="preserve">Pittsfield Charter Township, Precinct 5 </t>
  </si>
  <si>
    <t>Total Just A2</t>
  </si>
  <si>
    <t xml:space="preserve">City of Ann Arbor, AVCB 8 2C </t>
  </si>
  <si>
    <t>DEM</t>
  </si>
  <si>
    <t xml:space="preserve">City of Ann Arbor, Ward 1, Precinct 9 </t>
  </si>
  <si>
    <t xml:space="preserve">City of Ann Arbor, Ward 4, Precinct 1 </t>
  </si>
  <si>
    <t>Just outside A2</t>
  </si>
  <si>
    <t xml:space="preserve">Scio Township, Precinct 9 </t>
  </si>
  <si>
    <t>Write-In</t>
  </si>
  <si>
    <t xml:space="preserve">City of Ann Arbor, AVCB 5 1E </t>
  </si>
  <si>
    <t xml:space="preserve">City of Ann Arbor, Ward 3, Precinct 1 </t>
  </si>
  <si>
    <t xml:space="preserve">City of Ann Arbor, Ward 4, Precinct 2 </t>
  </si>
  <si>
    <t>Surovell</t>
  </si>
  <si>
    <t>Pct of Just A2</t>
  </si>
  <si>
    <t xml:space="preserve">Scio Township, Precinct 2 </t>
  </si>
  <si>
    <t xml:space="preserve">City of Ann Arbor, Ward 2, Precinct 3 </t>
  </si>
  <si>
    <t xml:space="preserve">City of Ann Arbor, Ward 3, Precinct 9 </t>
  </si>
  <si>
    <t xml:space="preserve">City of Ann Arbor, Ward 5, Precinct 1 </t>
  </si>
  <si>
    <t xml:space="preserve">City of Ann Arbor, Ward 2, Precinct 5 </t>
  </si>
  <si>
    <t xml:space="preserve">Pittsfield Charter Township, Precinct 6 </t>
  </si>
  <si>
    <t>Prct of AVs of total votes</t>
  </si>
  <si>
    <t xml:space="preserve">Scio Township, Precinct 8 </t>
  </si>
  <si>
    <t xml:space="preserve">City of Ann Arbor, Ward 4, Precinct 3 </t>
  </si>
  <si>
    <t xml:space="preserve">Superior Township, AVCB 1 </t>
  </si>
  <si>
    <t>GRN</t>
  </si>
  <si>
    <t xml:space="preserve">Scio Township, Precinct 3 </t>
  </si>
  <si>
    <t xml:space="preserve">City of Ann Arbor, Ward 5, Precinct 9 </t>
  </si>
  <si>
    <t xml:space="preserve">Pittsfield Charter Township, Precinct 7 </t>
  </si>
  <si>
    <t xml:space="preserve">City of Ann Arbor, Ward 4, Precinct 8 </t>
  </si>
  <si>
    <t xml:space="preserve">City of Ann Arbor, Ward 3, Precinct 4 </t>
  </si>
  <si>
    <t>Total of outside A2</t>
  </si>
  <si>
    <t>Pct of AV Votes</t>
  </si>
  <si>
    <t>Pct of A2 in person</t>
  </si>
  <si>
    <t xml:space="preserve">City of Ann Arbor, Ward 1, Precinct 7 </t>
  </si>
  <si>
    <t>REP</t>
  </si>
  <si>
    <t xml:space="preserve">City of Ann Arbor, AVCB 18 5C </t>
  </si>
  <si>
    <t xml:space="preserve">City of Ann Arbor, Ward 5, Precinct 8 </t>
  </si>
  <si>
    <t xml:space="preserve">City of Ann Arbor, AVCB 12 3C </t>
  </si>
  <si>
    <t xml:space="preserve">City of Ann Arbor, AVCB 2 1B </t>
  </si>
  <si>
    <t xml:space="preserve">City of Ann Arbor, Ward 2, Precinct 1 </t>
  </si>
  <si>
    <t xml:space="preserve">City of Ann Arbor, Ward 4, Precinct 9 </t>
  </si>
  <si>
    <t xml:space="preserve">Pittsfield Charter Township, Precinct 8 </t>
  </si>
  <si>
    <t>Pct of outside A2</t>
  </si>
  <si>
    <t xml:space="preserve">City of Ann Arbor, Ward 3, Precinct 3 </t>
  </si>
  <si>
    <t xml:space="preserve">Superior Township, Precinct 1 </t>
  </si>
  <si>
    <t xml:space="preserve">City of Ann Arbor, Ward 1, Precinct 8 </t>
  </si>
  <si>
    <t xml:space="preserve">City of Ann Arbor, AVCB 11 3B </t>
  </si>
  <si>
    <t xml:space="preserve">City of Ann Arbor, AVCB 16 5A </t>
  </si>
  <si>
    <t xml:space="preserve">City of Ann Arbor, Ward 5, Precinct 7 </t>
  </si>
  <si>
    <t>Pct of in Person</t>
  </si>
  <si>
    <t xml:space="preserve">City of Ann Arbor, Ward 3, Precinct 2 </t>
  </si>
  <si>
    <t xml:space="preserve">City of Ann Arbor, Ward 2, Precinct 2 </t>
  </si>
  <si>
    <t>Total A2 in person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</si>
</sst>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2" borderId="0" xfId="0" applyNumberFormat="1" applyFont="1" applyFill="1" applyAlignment="1">
      <alignment wrapText="1"/>
    </xf>
    <xf numFmtId="10" fontId="0" fillId="2" borderId="0" xfId="0" applyNumberFormat="1" applyFont="1" applyFill="1" applyAlignment="1">
      <alignment wrapText="1"/>
    </xf>
    <xf numFmtId="0" fontId="0" fillId="3" borderId="0" xfId="0" applyNumberFormat="1" applyFont="1" applyFill="1" applyAlignment="1">
      <alignment wrapText="1"/>
    </xf>
    <xf numFmtId="10" fontId="0" fillId="3" borderId="0" xfId="0" applyNumberFormat="1" applyFont="1" applyFill="1" applyAlignment="1">
      <alignment wrapText="1"/>
    </xf>
    <xf numFmtId="0" fontId="0" fillId="4" borderId="0" xfId="0" applyNumberFormat="1" applyFont="1" applyFill="1" applyAlignment="1">
      <alignment wrapText="1"/>
    </xf>
    <xf numFmtId="10" fontId="0" fillId="4" borderId="0" xfId="0" applyNumberFormat="1" applyFont="1" applyFill="1" applyAlignment="1">
      <alignment wrapText="1"/>
    </xf>
    <xf numFmtId="10" fontId="0" fillId="0" borderId="0" xfId="0" applyNumberFormat="1" applyFont="1" applyFill="1" applyAlignment="1">
      <alignment wrapText="1"/>
    </xf>
    <xf numFmtId="0" fontId="0" fillId="5" borderId="0" xfId="0" applyNumberFormat="1" applyFont="1" applyFill="1" applyAlignment="1">
      <alignment wrapText="1"/>
    </xf>
    <xf numFmtId="10" fontId="0" fillId="5" borderId="0" xfId="0" applyNumberFormat="1" applyFont="1" applyFill="1" applyAlignment="1">
      <alignment wrapText="1"/>
    </xf>
    <xf numFmtId="0" fontId="0" fillId="6" borderId="0" xfId="0" applyNumberFormat="1" applyFont="1" applyFill="1" applyAlignment="1">
      <alignment wrapText="1"/>
    </xf>
    <xf numFmtId="10" fontId="0" fillId="6" borderId="0" xfId="0" applyNumberFormat="1" applyFont="1" applyFill="1" applyAlignment="1">
      <alignment wrapText="1"/>
    </xf>
    <xf numFmtId="0" fontId="0" fillId="7" borderId="0" xfId="0" applyNumberFormat="1" applyFont="1" applyFill="1" applyAlignment="1">
      <alignment wrapText="1"/>
    </xf>
    <xf numFmtId="10" fontId="0" fillId="7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99CC00"/>
      <rgbColor rgb="00DDDDDD"/>
      <rgbColor rgb="00BDE6E1"/>
      <rgbColor rgb="00E69999"/>
      <rgbColor rgb="00E1C7E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17.140625" style="0" customWidth="1"/>
    <col min="2" max="11" width="7.57421875" style="0" customWidth="1"/>
    <col min="12" max="20" width="17.140625" style="0" customWidth="1"/>
  </cols>
  <sheetData>
    <row r="1" spans="1:20" ht="12.75" customHeight="1">
      <c r="A1" s="1" t="s">
        <v>60</v>
      </c>
      <c r="B1" s="1" t="s">
        <v>2</v>
      </c>
      <c r="C1" s="1" t="s">
        <v>48</v>
      </c>
      <c r="D1" s="1" t="s">
        <v>44</v>
      </c>
      <c r="E1" s="1" t="s">
        <v>56</v>
      </c>
      <c r="F1" s="1" t="s">
        <v>82</v>
      </c>
      <c r="G1" s="1" t="s">
        <v>113</v>
      </c>
      <c r="H1" s="1" t="s">
        <v>103</v>
      </c>
      <c r="I1" s="1" t="s">
        <v>46</v>
      </c>
      <c r="J1" s="1" t="s">
        <v>16</v>
      </c>
      <c r="K1" s="1" t="s">
        <v>50</v>
      </c>
      <c r="L1" s="1"/>
      <c r="M1" s="1"/>
      <c r="N1" s="1"/>
      <c r="O1" s="1"/>
      <c r="P1" s="1"/>
      <c r="Q1" s="1"/>
      <c r="R1" s="1"/>
      <c r="S1" s="1"/>
      <c r="T1" s="1"/>
    </row>
    <row r="2" spans="1:7" ht="12.75" customHeight="1">
      <c r="A2" s="2" t="s">
        <v>126</v>
      </c>
      <c r="B2" s="2">
        <v>17</v>
      </c>
      <c r="C2" s="2">
        <v>33</v>
      </c>
      <c r="D2" s="2">
        <v>2</v>
      </c>
      <c r="E2" s="2">
        <v>0</v>
      </c>
      <c r="F2" s="2">
        <v>18</v>
      </c>
      <c r="G2" s="2">
        <v>11</v>
      </c>
    </row>
    <row r="3" spans="1:7" ht="12.75" customHeight="1">
      <c r="A3" s="2" t="s">
        <v>43</v>
      </c>
      <c r="B3" s="2">
        <v>0</v>
      </c>
      <c r="C3" s="2">
        <v>1</v>
      </c>
      <c r="D3" s="2">
        <v>0</v>
      </c>
      <c r="E3" s="2">
        <v>0</v>
      </c>
      <c r="F3" s="2">
        <v>0</v>
      </c>
      <c r="G3" s="2">
        <v>0</v>
      </c>
    </row>
    <row r="4" spans="1:7" ht="12.75" customHeight="1">
      <c r="A4" s="2" t="s">
        <v>114</v>
      </c>
      <c r="B4" s="2">
        <v>447</v>
      </c>
      <c r="C4" s="2">
        <v>1069</v>
      </c>
      <c r="D4" s="2">
        <v>123</v>
      </c>
      <c r="E4" s="2">
        <v>0</v>
      </c>
      <c r="F4" s="2">
        <v>672</v>
      </c>
      <c r="G4" s="2">
        <v>183</v>
      </c>
    </row>
    <row r="5" spans="1:7" ht="12.75" customHeight="1">
      <c r="A5" s="2" t="s">
        <v>49</v>
      </c>
      <c r="B5" s="2">
        <v>0</v>
      </c>
      <c r="C5" s="2">
        <v>6</v>
      </c>
      <c r="D5" s="2">
        <v>1</v>
      </c>
      <c r="E5" s="2">
        <v>0</v>
      </c>
      <c r="F5" s="2">
        <v>4</v>
      </c>
      <c r="G5" s="2">
        <v>0</v>
      </c>
    </row>
    <row r="6" spans="1:9" ht="12.75" customHeight="1">
      <c r="A6" s="2" t="s">
        <v>96</v>
      </c>
      <c r="B6" s="2">
        <v>37</v>
      </c>
      <c r="C6" s="2">
        <v>181</v>
      </c>
      <c r="D6" s="2">
        <v>31</v>
      </c>
      <c r="E6" s="2">
        <v>0</v>
      </c>
      <c r="F6" s="2">
        <v>104</v>
      </c>
      <c r="G6" s="2">
        <v>17</v>
      </c>
      <c r="H6" s="2">
        <v>1</v>
      </c>
      <c r="I6" s="2">
        <v>1</v>
      </c>
    </row>
    <row r="7" spans="1:9" ht="12.75" customHeight="1">
      <c r="A7" s="2" t="s">
        <v>77</v>
      </c>
      <c r="B7" s="2">
        <v>114</v>
      </c>
      <c r="C7" s="2">
        <v>652</v>
      </c>
      <c r="D7" s="2">
        <v>100</v>
      </c>
      <c r="E7" s="2">
        <v>0</v>
      </c>
      <c r="F7" s="2">
        <v>334</v>
      </c>
      <c r="G7" s="2">
        <v>22</v>
      </c>
      <c r="H7" s="2">
        <v>2</v>
      </c>
      <c r="I7" s="2">
        <v>3</v>
      </c>
    </row>
    <row r="8" spans="1:9" ht="12.75" customHeight="1">
      <c r="A8" s="2" t="s">
        <v>58</v>
      </c>
      <c r="B8" s="2">
        <v>59</v>
      </c>
      <c r="C8" s="2">
        <v>360</v>
      </c>
      <c r="D8" s="2">
        <v>38</v>
      </c>
      <c r="E8" s="2">
        <v>1</v>
      </c>
      <c r="F8" s="2">
        <v>213</v>
      </c>
      <c r="G8" s="2">
        <v>10</v>
      </c>
      <c r="H8" s="2">
        <v>1</v>
      </c>
      <c r="I8" s="2">
        <v>1</v>
      </c>
    </row>
    <row r="9" spans="1:10" ht="12.75" customHeight="1">
      <c r="A9" s="2" t="s">
        <v>37</v>
      </c>
      <c r="B9" s="2">
        <v>161</v>
      </c>
      <c r="C9" s="2">
        <v>713</v>
      </c>
      <c r="D9" s="2">
        <v>89</v>
      </c>
      <c r="E9" s="2">
        <v>0</v>
      </c>
      <c r="F9" s="2">
        <v>366</v>
      </c>
      <c r="G9" s="2">
        <v>38</v>
      </c>
      <c r="J9" s="2">
        <v>1</v>
      </c>
    </row>
    <row r="10" spans="1:9" ht="12.75" customHeight="1">
      <c r="A10" s="2" t="s">
        <v>23</v>
      </c>
      <c r="B10" s="2">
        <v>122</v>
      </c>
      <c r="C10" s="2">
        <v>484</v>
      </c>
      <c r="D10" s="2">
        <v>75</v>
      </c>
      <c r="E10" s="2">
        <v>1</v>
      </c>
      <c r="F10" s="2">
        <v>253</v>
      </c>
      <c r="G10" s="2">
        <v>36</v>
      </c>
      <c r="H10" s="2">
        <v>1</v>
      </c>
      <c r="I10" s="2">
        <v>3</v>
      </c>
    </row>
    <row r="11" spans="1:7" ht="12.75" customHeight="1">
      <c r="A11" s="2" t="s">
        <v>9</v>
      </c>
      <c r="B11" s="2">
        <v>117</v>
      </c>
      <c r="C11" s="2">
        <v>477</v>
      </c>
      <c r="D11" s="2">
        <v>75</v>
      </c>
      <c r="E11" s="2">
        <v>1</v>
      </c>
      <c r="F11" s="2">
        <v>228</v>
      </c>
      <c r="G11" s="2">
        <v>29</v>
      </c>
    </row>
    <row r="12" spans="1:10" ht="12.75" customHeight="1">
      <c r="A12" s="2" t="s">
        <v>127</v>
      </c>
      <c r="B12" s="2">
        <v>72</v>
      </c>
      <c r="C12" s="2">
        <v>267</v>
      </c>
      <c r="D12" s="2">
        <v>27</v>
      </c>
      <c r="E12" s="2">
        <v>0</v>
      </c>
      <c r="F12" s="2">
        <v>176</v>
      </c>
      <c r="G12" s="2">
        <v>33</v>
      </c>
      <c r="H12" s="2">
        <v>1</v>
      </c>
      <c r="I12" s="2">
        <v>1</v>
      </c>
      <c r="J12" s="2">
        <v>1</v>
      </c>
    </row>
    <row r="13" spans="1:7" ht="12.75" customHeight="1">
      <c r="A13" s="2" t="s">
        <v>115</v>
      </c>
      <c r="B13" s="2">
        <v>147</v>
      </c>
      <c r="C13" s="2">
        <v>302</v>
      </c>
      <c r="D13" s="2">
        <v>43</v>
      </c>
      <c r="E13" s="2">
        <v>1</v>
      </c>
      <c r="F13" s="2">
        <v>148</v>
      </c>
      <c r="G13" s="2">
        <v>58</v>
      </c>
    </row>
    <row r="14" spans="1:8" ht="12.75" customHeight="1">
      <c r="A14" s="2" t="s">
        <v>105</v>
      </c>
      <c r="B14" s="2">
        <v>202</v>
      </c>
      <c r="C14" s="2">
        <v>570</v>
      </c>
      <c r="D14" s="2">
        <v>85</v>
      </c>
      <c r="E14" s="2">
        <v>0</v>
      </c>
      <c r="F14" s="2">
        <v>282</v>
      </c>
      <c r="G14" s="2">
        <v>64</v>
      </c>
      <c r="H14" s="2">
        <v>2</v>
      </c>
    </row>
    <row r="15" spans="1:11" ht="12.75" customHeight="1">
      <c r="A15" s="2" t="s">
        <v>19</v>
      </c>
      <c r="B15" s="2">
        <v>231</v>
      </c>
      <c r="C15" s="2">
        <v>545</v>
      </c>
      <c r="D15" s="2">
        <v>67</v>
      </c>
      <c r="E15" s="2">
        <v>2</v>
      </c>
      <c r="F15" s="2">
        <v>329</v>
      </c>
      <c r="G15" s="2">
        <v>93</v>
      </c>
      <c r="I15" s="2">
        <v>1</v>
      </c>
      <c r="K15" s="2">
        <v>1</v>
      </c>
    </row>
    <row r="16" spans="1:11" ht="12.75" customHeight="1">
      <c r="A16" s="2" t="s">
        <v>0</v>
      </c>
      <c r="B16" s="2">
        <v>313</v>
      </c>
      <c r="C16" s="2">
        <v>761</v>
      </c>
      <c r="D16" s="2">
        <v>82</v>
      </c>
      <c r="E16" s="2">
        <v>2</v>
      </c>
      <c r="F16" s="2">
        <v>445</v>
      </c>
      <c r="G16" s="2">
        <v>81</v>
      </c>
      <c r="H16" s="2">
        <v>1</v>
      </c>
      <c r="I16" s="2">
        <v>1</v>
      </c>
      <c r="K16" s="2">
        <v>1</v>
      </c>
    </row>
    <row r="17" spans="1:20" ht="12.75" customHeight="1">
      <c r="A17" s="3" t="s">
        <v>73</v>
      </c>
      <c r="B17" s="3">
        <f>SUM(B2:B16)</f>
      </c>
      <c r="C17" s="3">
        <f>SUM(C2:C16)</f>
      </c>
      <c r="D17" s="3">
        <f>SUM(D2:D16)</f>
      </c>
      <c r="E17" s="3">
        <f>SUM(E2:E16)</f>
      </c>
      <c r="F17" s="3">
        <f>SUM(F2:F16)</f>
      </c>
      <c r="G17" s="3">
        <f>SUM(G2:G16)</f>
      </c>
      <c r="H17" s="3">
        <f>SUM(H2:H16)</f>
      </c>
      <c r="I17" s="3">
        <f>SUM(I2:I16)</f>
      </c>
      <c r="J17" s="3">
        <f>SUM(J2:J16)</f>
      </c>
      <c r="K17" s="3">
        <f>SUM(K2:K16)</f>
      </c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 t="s">
        <v>55</v>
      </c>
      <c r="B18" s="4">
        <f>B17/9306</f>
      </c>
      <c r="C18" s="4">
        <f>C17/9306</f>
      </c>
      <c r="D18" s="4">
        <f>D17/9306</f>
      </c>
      <c r="E18" s="4">
        <f>E17/9306</f>
      </c>
      <c r="F18" s="4">
        <f>F17/9306</f>
      </c>
      <c r="G18" s="4">
        <f>G17/9306</f>
      </c>
      <c r="H18" s="4">
        <f>H17/9306</f>
      </c>
      <c r="I18" s="4">
        <f>I17/9306</f>
      </c>
      <c r="J18" s="4">
        <f>J17/9306</f>
      </c>
      <c r="K18" s="4">
        <f>K17/9306</f>
      </c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 t="s">
        <v>29</v>
      </c>
      <c r="B19" s="3">
        <f>SUM(B17:E17)</f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ht="12.75" customHeight="1"/>
    <row r="21" spans="1:20" ht="12.75" customHeight="1">
      <c r="A21" s="5" t="s">
        <v>34</v>
      </c>
      <c r="B21" s="5">
        <f>SUM(B2:B5)</f>
      </c>
      <c r="C21" s="5">
        <f>SUM(C2:C5)</f>
      </c>
      <c r="D21" s="5">
        <f>SUM(D2:D5)</f>
      </c>
      <c r="E21" s="5">
        <f>SUM(E2:E5)</f>
      </c>
      <c r="F21" s="5">
        <f>SUM(F2:F5)</f>
      </c>
      <c r="G21" s="5">
        <f>SUM(G2:G5)</f>
      </c>
      <c r="H21" s="5">
        <f>SUM(H2:H5)</f>
      </c>
      <c r="I21" s="5">
        <f>SUM(I2:I5)</f>
      </c>
      <c r="J21" s="5">
        <f>SUM(J2:J5)</f>
      </c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2.75" customHeight="1">
      <c r="A22" s="5" t="s">
        <v>110</v>
      </c>
      <c r="B22" s="6">
        <f>B21/1699</f>
      </c>
      <c r="C22" s="6">
        <f>C21/1699</f>
      </c>
      <c r="D22" s="6">
        <f>D21/1699</f>
      </c>
      <c r="E22" s="6">
        <f>E21/1699</f>
      </c>
      <c r="F22" s="6">
        <f>F21/1699</f>
      </c>
      <c r="G22" s="6">
        <f>G21/1699</f>
      </c>
      <c r="H22" s="6">
        <f>H21/1699</f>
      </c>
      <c r="I22" s="6">
        <f>I21/1699</f>
      </c>
      <c r="J22" s="6">
        <f>J21/1699</f>
      </c>
      <c r="K22" s="6">
        <f>K21/1699</f>
      </c>
      <c r="L22" s="5"/>
      <c r="M22" s="5"/>
      <c r="N22" s="5"/>
      <c r="O22" s="5"/>
      <c r="P22" s="5"/>
      <c r="Q22" s="5"/>
      <c r="R22" s="5"/>
      <c r="S22" s="5"/>
      <c r="T22" s="5"/>
    </row>
    <row r="23" spans="1:20" ht="12.75" customHeight="1">
      <c r="A23" s="5" t="s">
        <v>64</v>
      </c>
      <c r="B23" s="5">
        <f>SUM(B21:D21)</f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ht="12.75" customHeight="1"/>
    <row r="25" spans="1:20" ht="12.75" customHeight="1">
      <c r="A25" s="7" t="s">
        <v>36</v>
      </c>
      <c r="B25" s="7">
        <f>SUM(B6:B16)</f>
      </c>
      <c r="C25" s="7">
        <f>SUM(C6:C16)</f>
      </c>
      <c r="D25" s="7">
        <f>SUM(D6:D16)</f>
      </c>
      <c r="E25" s="7">
        <f>SUM(E6:E16)</f>
      </c>
      <c r="F25" s="7">
        <f>SUM(F6:F16)</f>
      </c>
      <c r="G25" s="7">
        <f>SUM(G6:G16)</f>
      </c>
      <c r="H25" s="7">
        <f>SUM(H6:H16)</f>
      </c>
      <c r="I25" s="7">
        <f>SUM(I6:I16)</f>
      </c>
      <c r="J25" s="7">
        <f>SUM(J6:J16)</f>
      </c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2.75" customHeight="1">
      <c r="A26" s="7"/>
      <c r="B26" s="8">
        <f>B25/7599</f>
      </c>
      <c r="C26" s="8">
        <f>C25/7599</f>
      </c>
      <c r="D26" s="8">
        <f>D25/7599</f>
      </c>
      <c r="E26" s="8">
        <f>E25/7599</f>
      </c>
      <c r="F26" s="8">
        <f>F25/7599</f>
      </c>
      <c r="G26" s="8">
        <f>G25/7599</f>
      </c>
      <c r="H26" s="8">
        <f>H25/7599</f>
      </c>
      <c r="I26" s="8">
        <f>I25/7599</f>
      </c>
      <c r="J26" s="8">
        <f>J25/7599</f>
      </c>
      <c r="K26" s="8">
        <f>K25/7599</f>
      </c>
      <c r="L26" s="7"/>
      <c r="M26" s="7"/>
      <c r="N26" s="7"/>
      <c r="O26" s="7"/>
      <c r="P26" s="7"/>
      <c r="Q26" s="7"/>
      <c r="R26" s="7"/>
      <c r="S26" s="7"/>
      <c r="T26" s="7"/>
    </row>
    <row r="27" spans="1:20" ht="12.75" customHeight="1">
      <c r="A27" s="7" t="s">
        <v>7</v>
      </c>
      <c r="B27" s="7">
        <f>SUM(B25:D25)</f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ht="12.75" customHeight="1"/>
    <row r="29" ht="12.75" customHeight="1"/>
    <row r="30" spans="1:2" ht="12.75" customHeight="1">
      <c r="A30" s="2" t="s">
        <v>99</v>
      </c>
      <c r="B30" s="9">
        <f>B23/B19</f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1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17.140625" style="0" customWidth="1"/>
    <col min="2" max="6" width="8.7109375" style="0" customWidth="1"/>
    <col min="7" max="20" width="17.140625" style="0" customWidth="1"/>
  </cols>
  <sheetData>
    <row r="1" spans="1:20" ht="12.75" customHeight="1">
      <c r="A1" s="1" t="s">
        <v>60</v>
      </c>
      <c r="B1" s="1" t="s">
        <v>74</v>
      </c>
      <c r="C1" s="1" t="s">
        <v>13</v>
      </c>
      <c r="D1" s="1" t="s">
        <v>67</v>
      </c>
      <c r="E1" s="1" t="s">
        <v>91</v>
      </c>
      <c r="F1" s="1" t="s">
        <v>87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6" ht="12.75" customHeight="1">
      <c r="A2" s="3" t="s">
        <v>69</v>
      </c>
      <c r="B2" s="3">
        <v>55</v>
      </c>
      <c r="C2" s="3">
        <v>56</v>
      </c>
      <c r="D2" s="3">
        <v>63</v>
      </c>
      <c r="E2" s="3">
        <v>53</v>
      </c>
      <c r="F2" s="3">
        <v>1</v>
      </c>
    </row>
    <row r="3" spans="1:6" ht="12.75" customHeight="1">
      <c r="A3" s="3" t="s">
        <v>117</v>
      </c>
      <c r="B3" s="3">
        <v>24</v>
      </c>
      <c r="C3" s="3">
        <v>27</v>
      </c>
      <c r="D3" s="3">
        <v>26</v>
      </c>
      <c r="E3" s="3">
        <v>30</v>
      </c>
      <c r="F3" s="3">
        <v>0</v>
      </c>
    </row>
    <row r="4" spans="1:6" ht="12.75" customHeight="1">
      <c r="A4" s="3" t="s">
        <v>61</v>
      </c>
      <c r="B4" s="3">
        <v>35</v>
      </c>
      <c r="C4" s="3">
        <v>29</v>
      </c>
      <c r="D4" s="3">
        <v>38</v>
      </c>
      <c r="E4" s="3">
        <v>39</v>
      </c>
      <c r="F4" s="3">
        <v>1</v>
      </c>
    </row>
    <row r="5" spans="1:6" ht="12.75" customHeight="1">
      <c r="A5" s="3" t="s">
        <v>11</v>
      </c>
      <c r="B5" s="3">
        <v>172</v>
      </c>
      <c r="C5" s="3">
        <v>201</v>
      </c>
      <c r="D5" s="3">
        <v>200</v>
      </c>
      <c r="E5" s="3">
        <v>191</v>
      </c>
      <c r="F5" s="3">
        <v>3</v>
      </c>
    </row>
    <row r="6" spans="1:6" ht="12.75" customHeight="1">
      <c r="A6" s="3" t="s">
        <v>88</v>
      </c>
      <c r="B6" s="3">
        <v>6</v>
      </c>
      <c r="C6" s="3">
        <v>2</v>
      </c>
      <c r="D6" s="3">
        <v>5</v>
      </c>
      <c r="E6" s="3">
        <v>8</v>
      </c>
      <c r="F6" s="3">
        <v>0</v>
      </c>
    </row>
    <row r="7" spans="1:6" ht="12.75" customHeight="1">
      <c r="A7" s="3" t="s">
        <v>78</v>
      </c>
      <c r="B7" s="3">
        <v>340</v>
      </c>
      <c r="C7" s="3">
        <v>458</v>
      </c>
      <c r="D7" s="3">
        <v>589</v>
      </c>
      <c r="E7" s="3">
        <v>536</v>
      </c>
      <c r="F7" s="3">
        <v>5</v>
      </c>
    </row>
    <row r="8" spans="1:6" ht="12.75" customHeight="1">
      <c r="A8" s="3" t="s">
        <v>47</v>
      </c>
      <c r="B8" s="3">
        <v>33</v>
      </c>
      <c r="C8" s="3">
        <v>37</v>
      </c>
      <c r="D8" s="3">
        <v>70</v>
      </c>
      <c r="E8" s="3">
        <v>61</v>
      </c>
      <c r="F8" s="3">
        <v>3</v>
      </c>
    </row>
    <row r="9" spans="1:6" ht="12.75" customHeight="1">
      <c r="A9" s="3" t="s">
        <v>81</v>
      </c>
      <c r="B9" s="3">
        <v>87</v>
      </c>
      <c r="C9" s="3">
        <v>81</v>
      </c>
      <c r="D9" s="3">
        <v>142</v>
      </c>
      <c r="E9" s="3">
        <v>123</v>
      </c>
      <c r="F9" s="3">
        <v>0</v>
      </c>
    </row>
    <row r="10" spans="1:6" ht="12.75" customHeight="1">
      <c r="A10" s="3" t="s">
        <v>35</v>
      </c>
      <c r="B10" s="3">
        <v>86</v>
      </c>
      <c r="C10" s="3">
        <v>94</v>
      </c>
      <c r="D10" s="3">
        <v>136</v>
      </c>
      <c r="E10" s="3">
        <v>131</v>
      </c>
      <c r="F10" s="3">
        <v>0</v>
      </c>
    </row>
    <row r="11" spans="1:6" ht="12.75" customHeight="1">
      <c r="A11" s="3" t="s">
        <v>22</v>
      </c>
      <c r="B11" s="3">
        <v>131</v>
      </c>
      <c r="C11" s="3">
        <v>174</v>
      </c>
      <c r="D11" s="3">
        <v>179</v>
      </c>
      <c r="E11" s="3">
        <v>133</v>
      </c>
      <c r="F11" s="3">
        <v>0</v>
      </c>
    </row>
    <row r="12" spans="1:6" ht="12.75" customHeight="1">
      <c r="A12" s="3" t="s">
        <v>125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ht="12.75" customHeight="1">
      <c r="A13" s="3" t="s">
        <v>116</v>
      </c>
      <c r="B13" s="3">
        <v>306</v>
      </c>
      <c r="C13" s="3">
        <v>380</v>
      </c>
      <c r="D13" s="3">
        <v>432</v>
      </c>
      <c r="E13" s="3">
        <v>400</v>
      </c>
      <c r="F13" s="3">
        <v>1</v>
      </c>
    </row>
    <row r="14" spans="1:6" ht="12.75" customHeight="1">
      <c r="A14" s="3" t="s">
        <v>6</v>
      </c>
      <c r="B14" s="3">
        <v>487</v>
      </c>
      <c r="C14" s="3">
        <v>590</v>
      </c>
      <c r="D14" s="3">
        <v>665</v>
      </c>
      <c r="E14" s="3">
        <v>634</v>
      </c>
      <c r="F14" s="3">
        <v>4</v>
      </c>
    </row>
    <row r="15" spans="1:6" ht="12.75" customHeight="1">
      <c r="A15" s="3" t="s">
        <v>38</v>
      </c>
      <c r="B15" s="3">
        <v>3</v>
      </c>
      <c r="C15" s="3">
        <v>3</v>
      </c>
      <c r="D15" s="3">
        <v>4</v>
      </c>
      <c r="E15" s="3">
        <v>5</v>
      </c>
      <c r="F15" s="3">
        <v>0</v>
      </c>
    </row>
    <row r="16" spans="1:6" ht="12.75" customHeight="1">
      <c r="A16" s="3" t="s">
        <v>51</v>
      </c>
      <c r="B16" s="3">
        <v>3</v>
      </c>
      <c r="C16" s="3">
        <v>6</v>
      </c>
      <c r="D16" s="3">
        <v>6</v>
      </c>
      <c r="E16" s="3">
        <v>5</v>
      </c>
      <c r="F16" s="3">
        <v>0</v>
      </c>
    </row>
    <row r="17" spans="1:6" ht="12.75" customHeight="1">
      <c r="A17" s="3" t="s">
        <v>126</v>
      </c>
      <c r="B17" s="3">
        <v>27</v>
      </c>
      <c r="C17" s="3">
        <v>29</v>
      </c>
      <c r="D17" s="3">
        <v>31</v>
      </c>
      <c r="E17" s="3">
        <v>25</v>
      </c>
      <c r="F17" s="3">
        <v>0</v>
      </c>
    </row>
    <row r="18" spans="1:6" ht="12.75" customHeight="1">
      <c r="A18" s="3" t="s">
        <v>43</v>
      </c>
      <c r="B18" s="3">
        <v>0</v>
      </c>
      <c r="C18" s="3">
        <v>1</v>
      </c>
      <c r="D18" s="3">
        <v>1</v>
      </c>
      <c r="E18" s="3">
        <v>1</v>
      </c>
      <c r="F18" s="3">
        <v>0</v>
      </c>
    </row>
    <row r="19" spans="1:6" ht="12.75" customHeight="1">
      <c r="A19" s="3" t="s">
        <v>114</v>
      </c>
      <c r="B19" s="3">
        <v>699</v>
      </c>
      <c r="C19" s="3">
        <v>717</v>
      </c>
      <c r="D19" s="3">
        <v>694</v>
      </c>
      <c r="E19" s="3">
        <v>682</v>
      </c>
      <c r="F19" s="3">
        <v>3</v>
      </c>
    </row>
    <row r="20" spans="1:6" ht="12.75" customHeight="1">
      <c r="A20" s="3" t="s">
        <v>49</v>
      </c>
      <c r="B20" s="3">
        <v>1</v>
      </c>
      <c r="C20" s="3">
        <v>1</v>
      </c>
      <c r="D20" s="3">
        <v>2</v>
      </c>
      <c r="E20" s="3">
        <v>1</v>
      </c>
      <c r="F20" s="3">
        <v>0</v>
      </c>
    </row>
    <row r="21" spans="1:6" ht="12.75" customHeight="1">
      <c r="A21" s="3" t="s">
        <v>52</v>
      </c>
      <c r="B21" s="3">
        <v>17</v>
      </c>
      <c r="C21" s="3">
        <v>27</v>
      </c>
      <c r="D21" s="3">
        <v>34</v>
      </c>
      <c r="E21" s="3">
        <v>38</v>
      </c>
      <c r="F21" s="3">
        <v>3</v>
      </c>
    </row>
    <row r="22" spans="1:6" ht="12.75" customHeight="1">
      <c r="A22" s="3" t="s">
        <v>27</v>
      </c>
      <c r="B22" s="3">
        <v>404</v>
      </c>
      <c r="C22" s="3">
        <v>545</v>
      </c>
      <c r="D22" s="3">
        <v>565</v>
      </c>
      <c r="E22" s="3">
        <v>526</v>
      </c>
      <c r="F22" s="3">
        <v>4</v>
      </c>
    </row>
    <row r="23" spans="1:6" ht="12.75" customHeight="1">
      <c r="A23" s="3" t="s">
        <v>30</v>
      </c>
      <c r="B23" s="3">
        <v>15</v>
      </c>
      <c r="C23" s="3">
        <v>22</v>
      </c>
      <c r="D23" s="3">
        <v>17</v>
      </c>
      <c r="E23" s="3">
        <v>14</v>
      </c>
      <c r="F23" s="3">
        <v>0</v>
      </c>
    </row>
    <row r="24" spans="1:6" ht="12.75" customHeight="1">
      <c r="A24" s="3" t="s">
        <v>102</v>
      </c>
      <c r="B24" s="3">
        <v>141</v>
      </c>
      <c r="C24" s="3">
        <v>194</v>
      </c>
      <c r="D24" s="3">
        <v>190</v>
      </c>
      <c r="E24" s="3">
        <v>194</v>
      </c>
      <c r="F24" s="3">
        <v>0</v>
      </c>
    </row>
    <row r="25" spans="1:6" ht="12.75" customHeight="1">
      <c r="A25" s="2" t="s">
        <v>76</v>
      </c>
      <c r="B25" s="2">
        <v>82</v>
      </c>
      <c r="C25" s="2">
        <v>85</v>
      </c>
      <c r="D25" s="2">
        <v>73</v>
      </c>
      <c r="E25" s="2">
        <v>65</v>
      </c>
      <c r="F25" s="2">
        <v>20</v>
      </c>
    </row>
    <row r="26" spans="1:6" ht="12.75" customHeight="1">
      <c r="A26" s="2" t="s">
        <v>45</v>
      </c>
      <c r="B26" s="2">
        <v>43</v>
      </c>
      <c r="C26" s="2">
        <v>47</v>
      </c>
      <c r="D26" s="2">
        <v>39</v>
      </c>
      <c r="E26" s="2">
        <v>28</v>
      </c>
      <c r="F26" s="2">
        <v>2</v>
      </c>
    </row>
    <row r="27" spans="1:6" ht="12.75" customHeight="1">
      <c r="A27" s="2" t="s">
        <v>68</v>
      </c>
      <c r="B27" s="2">
        <v>57</v>
      </c>
      <c r="C27" s="2">
        <v>61</v>
      </c>
      <c r="D27" s="2">
        <v>61</v>
      </c>
      <c r="E27" s="2">
        <v>50</v>
      </c>
      <c r="F27" s="2">
        <v>6</v>
      </c>
    </row>
    <row r="28" spans="1:6" ht="12.75" customHeight="1">
      <c r="A28" s="2" t="s">
        <v>15</v>
      </c>
      <c r="B28" s="2">
        <v>151</v>
      </c>
      <c r="C28" s="2">
        <v>154</v>
      </c>
      <c r="D28" s="2">
        <v>162</v>
      </c>
      <c r="E28" s="2">
        <v>144</v>
      </c>
      <c r="F28" s="2">
        <v>5</v>
      </c>
    </row>
    <row r="29" spans="1:6" ht="12.75" customHeight="1">
      <c r="A29" s="2" t="s">
        <v>1</v>
      </c>
      <c r="B29" s="2">
        <v>198</v>
      </c>
      <c r="C29" s="2">
        <v>216</v>
      </c>
      <c r="D29" s="2">
        <v>196</v>
      </c>
      <c r="E29" s="2">
        <v>156</v>
      </c>
      <c r="F29" s="2">
        <v>4</v>
      </c>
    </row>
    <row r="30" spans="1:6" ht="12.75" customHeight="1">
      <c r="A30" s="2" t="s">
        <v>17</v>
      </c>
      <c r="B30" s="2">
        <v>106</v>
      </c>
      <c r="C30" s="2">
        <v>118</v>
      </c>
      <c r="D30" s="2">
        <v>102</v>
      </c>
      <c r="E30" s="2">
        <v>85</v>
      </c>
      <c r="F30" s="2">
        <v>7</v>
      </c>
    </row>
    <row r="31" spans="1:6" ht="12.75" customHeight="1">
      <c r="A31" s="2" t="s">
        <v>112</v>
      </c>
      <c r="B31" s="2">
        <v>99</v>
      </c>
      <c r="C31" s="2">
        <v>125</v>
      </c>
      <c r="D31" s="2">
        <v>108</v>
      </c>
      <c r="E31" s="2">
        <v>114</v>
      </c>
      <c r="F31" s="2">
        <v>16</v>
      </c>
    </row>
    <row r="32" spans="1:6" ht="12.75" customHeight="1">
      <c r="A32" s="2" t="s">
        <v>124</v>
      </c>
      <c r="B32" s="2">
        <v>272</v>
      </c>
      <c r="C32" s="2">
        <v>254</v>
      </c>
      <c r="D32" s="2">
        <v>258</v>
      </c>
      <c r="E32" s="2">
        <v>254</v>
      </c>
      <c r="F32" s="2">
        <v>1</v>
      </c>
    </row>
    <row r="33" spans="1:6" ht="12.75" customHeight="1">
      <c r="A33" s="2" t="s">
        <v>83</v>
      </c>
      <c r="B33" s="2">
        <v>272</v>
      </c>
      <c r="C33" s="2">
        <v>339</v>
      </c>
      <c r="D33" s="2">
        <v>280</v>
      </c>
      <c r="E33" s="2">
        <v>270</v>
      </c>
      <c r="F33" s="2">
        <v>11</v>
      </c>
    </row>
    <row r="34" spans="1:6" ht="12.75" customHeight="1">
      <c r="A34" s="2" t="s">
        <v>10</v>
      </c>
      <c r="B34" s="2">
        <v>262</v>
      </c>
      <c r="C34" s="2">
        <v>340</v>
      </c>
      <c r="D34" s="2">
        <v>267</v>
      </c>
      <c r="E34" s="2">
        <v>246</v>
      </c>
      <c r="F34" s="2">
        <v>7</v>
      </c>
    </row>
    <row r="35" spans="1:6" ht="12.75" customHeight="1">
      <c r="A35" s="2" t="s">
        <v>118</v>
      </c>
      <c r="B35" s="2">
        <v>111</v>
      </c>
      <c r="C35" s="2">
        <v>135</v>
      </c>
      <c r="D35" s="2">
        <v>134</v>
      </c>
      <c r="E35" s="2">
        <v>111</v>
      </c>
      <c r="F35" s="2">
        <v>5</v>
      </c>
    </row>
    <row r="36" spans="1:6" ht="12.75" customHeight="1">
      <c r="A36" s="2" t="s">
        <v>130</v>
      </c>
      <c r="B36" s="2">
        <v>111</v>
      </c>
      <c r="C36" s="2">
        <v>98</v>
      </c>
      <c r="D36" s="2">
        <v>104</v>
      </c>
      <c r="E36" s="2">
        <v>102</v>
      </c>
      <c r="F36" s="2">
        <v>4</v>
      </c>
    </row>
    <row r="37" spans="1:6" ht="12.75" customHeight="1">
      <c r="A37" s="2" t="s">
        <v>94</v>
      </c>
      <c r="B37" s="2">
        <v>76</v>
      </c>
      <c r="C37" s="2">
        <v>76</v>
      </c>
      <c r="D37" s="2">
        <v>89</v>
      </c>
      <c r="E37" s="2">
        <v>84</v>
      </c>
      <c r="F37" s="2">
        <v>2</v>
      </c>
    </row>
    <row r="38" spans="1:6" ht="12.75" customHeight="1">
      <c r="A38" s="2" t="s">
        <v>75</v>
      </c>
      <c r="B38" s="2">
        <v>176</v>
      </c>
      <c r="C38" s="2">
        <v>209</v>
      </c>
      <c r="D38" s="2">
        <v>260</v>
      </c>
      <c r="E38" s="2">
        <v>274</v>
      </c>
      <c r="F38" s="2">
        <v>6</v>
      </c>
    </row>
    <row r="39" spans="1:6" ht="12.75" customHeight="1">
      <c r="A39" s="2" t="s">
        <v>97</v>
      </c>
      <c r="B39" s="2">
        <v>189</v>
      </c>
      <c r="C39" s="2">
        <v>243</v>
      </c>
      <c r="D39" s="2">
        <v>279</v>
      </c>
      <c r="E39" s="2">
        <v>270</v>
      </c>
      <c r="F39" s="2">
        <v>7</v>
      </c>
    </row>
    <row r="40" spans="1:6" ht="12.75" customHeight="1">
      <c r="A40" s="2" t="s">
        <v>26</v>
      </c>
      <c r="B40" s="2">
        <v>250</v>
      </c>
      <c r="C40" s="2">
        <v>293</v>
      </c>
      <c r="D40" s="2">
        <v>263</v>
      </c>
      <c r="E40" s="2">
        <v>276</v>
      </c>
      <c r="F40" s="2">
        <v>5</v>
      </c>
    </row>
    <row r="41" spans="1:6" ht="12.75" customHeight="1">
      <c r="A41" s="2" t="s">
        <v>12</v>
      </c>
      <c r="B41" s="2">
        <v>229</v>
      </c>
      <c r="C41" s="2">
        <v>258</v>
      </c>
      <c r="D41" s="2">
        <v>267</v>
      </c>
      <c r="E41" s="2">
        <v>276</v>
      </c>
      <c r="F41" s="2">
        <v>7</v>
      </c>
    </row>
    <row r="42" spans="1:6" ht="12.75" customHeight="1">
      <c r="A42" s="2" t="s">
        <v>62</v>
      </c>
      <c r="B42" s="2">
        <v>176</v>
      </c>
      <c r="C42" s="2">
        <v>218</v>
      </c>
      <c r="D42" s="2">
        <v>198</v>
      </c>
      <c r="E42" s="2">
        <v>233</v>
      </c>
      <c r="F42" s="2">
        <v>0</v>
      </c>
    </row>
    <row r="43" spans="1:6" ht="12.75" customHeight="1">
      <c r="A43" s="2" t="s">
        <v>40</v>
      </c>
      <c r="B43" s="2">
        <v>267</v>
      </c>
      <c r="C43" s="2">
        <v>335</v>
      </c>
      <c r="D43" s="2">
        <v>327</v>
      </c>
      <c r="E43" s="2">
        <v>288</v>
      </c>
      <c r="F43" s="2">
        <v>14</v>
      </c>
    </row>
    <row r="44" spans="1:6" ht="12.75" customHeight="1">
      <c r="A44" s="2" t="s">
        <v>89</v>
      </c>
      <c r="B44" s="2">
        <v>83</v>
      </c>
      <c r="C44" s="2">
        <v>81</v>
      </c>
      <c r="D44" s="2">
        <v>78</v>
      </c>
      <c r="E44" s="2">
        <v>69</v>
      </c>
      <c r="F44" s="2">
        <v>3</v>
      </c>
    </row>
    <row r="45" spans="1:6" ht="12.75" customHeight="1">
      <c r="A45" s="2" t="s">
        <v>129</v>
      </c>
      <c r="B45" s="2">
        <v>75</v>
      </c>
      <c r="C45" s="2">
        <v>81</v>
      </c>
      <c r="D45" s="2">
        <v>72</v>
      </c>
      <c r="E45" s="2">
        <v>64</v>
      </c>
      <c r="F45" s="2">
        <v>8</v>
      </c>
    </row>
    <row r="46" spans="1:6" ht="12.75" customHeight="1">
      <c r="A46" s="2" t="s">
        <v>122</v>
      </c>
      <c r="B46" s="2">
        <v>312</v>
      </c>
      <c r="C46" s="2">
        <v>363</v>
      </c>
      <c r="D46" s="2">
        <v>382</v>
      </c>
      <c r="E46" s="2">
        <v>367</v>
      </c>
      <c r="F46" s="2">
        <v>4</v>
      </c>
    </row>
    <row r="47" spans="1:6" ht="12.75" customHeight="1">
      <c r="A47" s="2" t="s">
        <v>108</v>
      </c>
      <c r="B47" s="2">
        <v>203</v>
      </c>
      <c r="C47" s="2">
        <v>264</v>
      </c>
      <c r="D47" s="2">
        <v>257</v>
      </c>
      <c r="E47" s="2">
        <v>232</v>
      </c>
      <c r="F47" s="2">
        <v>7</v>
      </c>
    </row>
    <row r="48" spans="1:6" ht="12.75" customHeight="1">
      <c r="A48" s="2" t="s">
        <v>20</v>
      </c>
      <c r="B48" s="2">
        <v>204</v>
      </c>
      <c r="C48" s="2">
        <v>271</v>
      </c>
      <c r="D48" s="2">
        <v>237</v>
      </c>
      <c r="E48" s="2">
        <v>186</v>
      </c>
      <c r="F48" s="2">
        <v>15</v>
      </c>
    </row>
    <row r="49" spans="1:6" ht="12.75" customHeight="1">
      <c r="A49" s="2" t="s">
        <v>4</v>
      </c>
      <c r="B49" s="2">
        <v>219</v>
      </c>
      <c r="C49" s="2">
        <v>282</v>
      </c>
      <c r="D49" s="2">
        <v>240</v>
      </c>
      <c r="E49" s="2">
        <v>200</v>
      </c>
      <c r="F49" s="2">
        <v>9</v>
      </c>
    </row>
    <row r="50" spans="1:6" ht="12.75" customHeight="1">
      <c r="A50" s="2" t="s">
        <v>53</v>
      </c>
      <c r="B50" s="2">
        <v>238</v>
      </c>
      <c r="C50" s="2">
        <v>295</v>
      </c>
      <c r="D50" s="2">
        <v>278</v>
      </c>
      <c r="E50" s="2">
        <v>242</v>
      </c>
      <c r="F50" s="2">
        <v>12</v>
      </c>
    </row>
    <row r="51" spans="1:6" ht="12.75" customHeight="1">
      <c r="A51" s="2" t="s">
        <v>32</v>
      </c>
      <c r="B51" s="2">
        <v>293</v>
      </c>
      <c r="C51" s="2">
        <v>333</v>
      </c>
      <c r="D51" s="2">
        <v>317</v>
      </c>
      <c r="E51" s="2">
        <v>241</v>
      </c>
      <c r="F51" s="2">
        <v>8</v>
      </c>
    </row>
    <row r="52" spans="1:6" ht="12.75" customHeight="1">
      <c r="A52" s="2" t="s">
        <v>95</v>
      </c>
      <c r="B52" s="2">
        <v>234</v>
      </c>
      <c r="C52" s="2">
        <v>306</v>
      </c>
      <c r="D52" s="2">
        <v>283</v>
      </c>
      <c r="E52" s="2">
        <v>241</v>
      </c>
      <c r="F52" s="2">
        <v>8</v>
      </c>
    </row>
    <row r="53" spans="1:6" ht="12.75" customHeight="1">
      <c r="A53" s="2" t="s">
        <v>84</v>
      </c>
      <c r="B53" s="2">
        <v>78</v>
      </c>
      <c r="C53" s="2">
        <v>78</v>
      </c>
      <c r="D53" s="2">
        <v>61</v>
      </c>
      <c r="E53" s="2">
        <v>58</v>
      </c>
      <c r="F53" s="2">
        <v>10</v>
      </c>
    </row>
    <row r="54" spans="1:6" ht="12.75" customHeight="1">
      <c r="A54" s="2" t="s">
        <v>90</v>
      </c>
      <c r="B54" s="2">
        <v>36</v>
      </c>
      <c r="C54" s="2">
        <v>46</v>
      </c>
      <c r="D54" s="2">
        <v>45</v>
      </c>
      <c r="E54" s="2">
        <v>40</v>
      </c>
      <c r="F54" s="2">
        <v>3</v>
      </c>
    </row>
    <row r="55" spans="1:6" ht="12.75" customHeight="1">
      <c r="A55" s="2" t="s">
        <v>101</v>
      </c>
      <c r="B55" s="2">
        <v>161</v>
      </c>
      <c r="C55" s="2">
        <v>166</v>
      </c>
      <c r="D55" s="2">
        <v>164</v>
      </c>
      <c r="E55" s="2">
        <v>129</v>
      </c>
      <c r="F55" s="2">
        <v>1</v>
      </c>
    </row>
    <row r="56" spans="1:6" ht="12.75" customHeight="1">
      <c r="A56" s="2" t="s">
        <v>39</v>
      </c>
      <c r="B56" s="2">
        <v>298</v>
      </c>
      <c r="C56" s="2">
        <v>287</v>
      </c>
      <c r="D56" s="2">
        <v>285</v>
      </c>
      <c r="E56" s="2">
        <v>261</v>
      </c>
      <c r="F56" s="2">
        <v>4</v>
      </c>
    </row>
    <row r="57" spans="1:6" ht="12.75" customHeight="1">
      <c r="A57" s="2" t="s">
        <v>57</v>
      </c>
      <c r="B57" s="2">
        <v>184</v>
      </c>
      <c r="C57" s="2">
        <v>242</v>
      </c>
      <c r="D57" s="2">
        <v>220</v>
      </c>
      <c r="E57" s="2">
        <v>180</v>
      </c>
      <c r="F57" s="2">
        <v>2</v>
      </c>
    </row>
    <row r="58" spans="1:6" ht="12.75" customHeight="1">
      <c r="A58" s="2" t="s">
        <v>8</v>
      </c>
      <c r="B58" s="2">
        <v>269</v>
      </c>
      <c r="C58" s="2">
        <v>366</v>
      </c>
      <c r="D58" s="2">
        <v>309</v>
      </c>
      <c r="E58" s="2">
        <v>304</v>
      </c>
      <c r="F58" s="2">
        <v>6</v>
      </c>
    </row>
    <row r="59" spans="1:6" ht="12.75" customHeight="1">
      <c r="A59" s="2" t="s">
        <v>24</v>
      </c>
      <c r="B59" s="2">
        <v>321</v>
      </c>
      <c r="C59" s="2">
        <v>351</v>
      </c>
      <c r="D59" s="2">
        <v>352</v>
      </c>
      <c r="E59" s="2">
        <v>307</v>
      </c>
      <c r="F59" s="2">
        <v>10</v>
      </c>
    </row>
    <row r="60" spans="1:6" ht="12.75" customHeight="1">
      <c r="A60" s="2" t="s">
        <v>107</v>
      </c>
      <c r="B60" s="2">
        <v>148</v>
      </c>
      <c r="C60" s="2">
        <v>191</v>
      </c>
      <c r="D60" s="2">
        <v>164</v>
      </c>
      <c r="E60" s="2">
        <v>132</v>
      </c>
      <c r="F60" s="2">
        <v>7</v>
      </c>
    </row>
    <row r="61" spans="1:6" ht="12.75" customHeight="1">
      <c r="A61" s="2" t="s">
        <v>119</v>
      </c>
      <c r="B61" s="2">
        <v>304</v>
      </c>
      <c r="C61" s="2">
        <v>365</v>
      </c>
      <c r="D61" s="2">
        <v>373</v>
      </c>
      <c r="E61" s="2">
        <v>389</v>
      </c>
      <c r="F61" s="2">
        <v>4</v>
      </c>
    </row>
    <row r="62" spans="1:6" ht="12.75" customHeight="1">
      <c r="A62" s="2" t="s">
        <v>96</v>
      </c>
      <c r="B62" s="2">
        <v>78</v>
      </c>
      <c r="C62" s="2">
        <v>81</v>
      </c>
      <c r="D62" s="2">
        <v>79</v>
      </c>
      <c r="E62" s="2">
        <v>57</v>
      </c>
      <c r="F62" s="2">
        <v>4</v>
      </c>
    </row>
    <row r="63" spans="1:6" ht="12.75" customHeight="1">
      <c r="A63" s="2" t="s">
        <v>77</v>
      </c>
      <c r="B63" s="2">
        <v>323</v>
      </c>
      <c r="C63" s="2">
        <v>366</v>
      </c>
      <c r="D63" s="2">
        <v>300</v>
      </c>
      <c r="E63" s="2">
        <v>267</v>
      </c>
      <c r="F63" s="2">
        <v>2</v>
      </c>
    </row>
    <row r="64" spans="1:6" ht="12.75" customHeight="1">
      <c r="A64" s="2" t="s">
        <v>58</v>
      </c>
      <c r="B64" s="2">
        <v>176</v>
      </c>
      <c r="C64" s="2">
        <v>164</v>
      </c>
      <c r="D64" s="2">
        <v>148</v>
      </c>
      <c r="E64" s="2">
        <v>121</v>
      </c>
      <c r="F64" s="2">
        <v>5</v>
      </c>
    </row>
    <row r="65" spans="1:6" ht="12.75" customHeight="1">
      <c r="A65" s="2" t="s">
        <v>37</v>
      </c>
      <c r="B65" s="2">
        <v>360</v>
      </c>
      <c r="C65" s="2">
        <v>352</v>
      </c>
      <c r="D65" s="2">
        <v>322</v>
      </c>
      <c r="E65" s="2">
        <v>327</v>
      </c>
      <c r="F65" s="2">
        <v>5</v>
      </c>
    </row>
    <row r="66" spans="1:6" ht="12.75" customHeight="1">
      <c r="A66" s="2" t="s">
        <v>23</v>
      </c>
      <c r="B66" s="2">
        <v>260</v>
      </c>
      <c r="C66" s="2">
        <v>292</v>
      </c>
      <c r="D66" s="2">
        <v>245</v>
      </c>
      <c r="E66" s="2">
        <v>221</v>
      </c>
      <c r="F66" s="2">
        <v>4</v>
      </c>
    </row>
    <row r="67" spans="1:6" ht="12.75" customHeight="1">
      <c r="A67" s="2" t="s">
        <v>9</v>
      </c>
      <c r="B67" s="2">
        <v>248</v>
      </c>
      <c r="C67" s="2">
        <v>256</v>
      </c>
      <c r="D67" s="2">
        <v>229</v>
      </c>
      <c r="E67" s="2">
        <v>207</v>
      </c>
      <c r="F67" s="2">
        <v>3</v>
      </c>
    </row>
    <row r="68" spans="1:6" ht="12.75" customHeight="1">
      <c r="A68" s="2" t="s">
        <v>127</v>
      </c>
      <c r="B68" s="2">
        <v>118</v>
      </c>
      <c r="C68" s="2">
        <v>128</v>
      </c>
      <c r="D68" s="2">
        <v>120</v>
      </c>
      <c r="E68" s="2">
        <v>96</v>
      </c>
      <c r="F68" s="2">
        <v>13</v>
      </c>
    </row>
    <row r="69" spans="1:6" ht="12.75" customHeight="1">
      <c r="A69" s="2" t="s">
        <v>115</v>
      </c>
      <c r="B69" s="2">
        <v>173</v>
      </c>
      <c r="C69" s="2">
        <v>189</v>
      </c>
      <c r="D69" s="2">
        <v>181</v>
      </c>
      <c r="E69" s="2">
        <v>184</v>
      </c>
      <c r="F69" s="2">
        <v>0</v>
      </c>
    </row>
    <row r="70" spans="1:6" ht="12.75" customHeight="1">
      <c r="A70" s="2" t="s">
        <v>105</v>
      </c>
      <c r="B70" s="2">
        <v>354</v>
      </c>
      <c r="C70" s="2">
        <v>344</v>
      </c>
      <c r="D70" s="2">
        <v>325</v>
      </c>
      <c r="E70" s="2">
        <v>265</v>
      </c>
      <c r="F70" s="2">
        <v>3</v>
      </c>
    </row>
    <row r="71" spans="1:6" ht="12.75" customHeight="1">
      <c r="A71" s="2" t="s">
        <v>19</v>
      </c>
      <c r="B71" s="2">
        <v>291</v>
      </c>
      <c r="C71" s="2">
        <v>360</v>
      </c>
      <c r="D71" s="2">
        <v>315</v>
      </c>
      <c r="E71" s="2">
        <v>268</v>
      </c>
      <c r="F71" s="2">
        <v>2</v>
      </c>
    </row>
    <row r="72" spans="1:6" ht="12.75" customHeight="1">
      <c r="A72" s="2" t="s">
        <v>0</v>
      </c>
      <c r="B72" s="2">
        <v>445</v>
      </c>
      <c r="C72" s="2">
        <v>424</v>
      </c>
      <c r="D72" s="2">
        <v>429</v>
      </c>
      <c r="E72" s="2">
        <v>380</v>
      </c>
      <c r="F72" s="2">
        <v>10</v>
      </c>
    </row>
    <row r="73" spans="1:6" ht="12.75" customHeight="1">
      <c r="A73" s="2" t="s">
        <v>41</v>
      </c>
      <c r="B73" s="2">
        <v>246</v>
      </c>
      <c r="C73" s="2">
        <v>345</v>
      </c>
      <c r="D73" s="2">
        <v>440</v>
      </c>
      <c r="E73" s="2">
        <v>409</v>
      </c>
      <c r="F73" s="2">
        <v>3</v>
      </c>
    </row>
    <row r="74" spans="1:6" ht="12.75" customHeight="1">
      <c r="A74" s="2" t="s">
        <v>63</v>
      </c>
      <c r="B74" s="2">
        <v>268</v>
      </c>
      <c r="C74" s="2">
        <v>358</v>
      </c>
      <c r="D74" s="2">
        <v>377</v>
      </c>
      <c r="E74" s="2">
        <v>367</v>
      </c>
      <c r="F74" s="2">
        <v>8</v>
      </c>
    </row>
    <row r="75" spans="1:6" ht="12.75" customHeight="1">
      <c r="A75" s="2" t="s">
        <v>28</v>
      </c>
      <c r="B75" s="2">
        <v>94</v>
      </c>
      <c r="C75" s="2">
        <v>140</v>
      </c>
      <c r="D75" s="2">
        <v>133</v>
      </c>
      <c r="E75" s="2">
        <v>122</v>
      </c>
      <c r="F75" s="2">
        <v>0</v>
      </c>
    </row>
    <row r="76" spans="1:6" ht="12.75" customHeight="1">
      <c r="A76" s="2" t="s">
        <v>25</v>
      </c>
      <c r="B76" s="2">
        <v>192</v>
      </c>
      <c r="C76" s="2">
        <v>248</v>
      </c>
      <c r="D76" s="2">
        <v>213</v>
      </c>
      <c r="E76" s="2">
        <v>167</v>
      </c>
      <c r="F76" s="2">
        <v>10</v>
      </c>
    </row>
    <row r="77" spans="1:6" ht="12.75" customHeight="1">
      <c r="A77" s="2" t="s">
        <v>42</v>
      </c>
      <c r="B77" s="2">
        <v>233</v>
      </c>
      <c r="C77" s="2">
        <v>314</v>
      </c>
      <c r="D77" s="2">
        <v>260</v>
      </c>
      <c r="E77" s="2">
        <v>228</v>
      </c>
      <c r="F77" s="2">
        <v>14</v>
      </c>
    </row>
    <row r="78" spans="1:6" ht="12.75" customHeight="1">
      <c r="A78" s="2" t="s">
        <v>66</v>
      </c>
      <c r="B78" s="2">
        <v>259</v>
      </c>
      <c r="C78" s="2">
        <v>391</v>
      </c>
      <c r="D78" s="2">
        <v>302</v>
      </c>
      <c r="E78" s="2">
        <v>275</v>
      </c>
      <c r="F78" s="2">
        <v>15</v>
      </c>
    </row>
    <row r="79" spans="1:6" ht="12.75" customHeight="1">
      <c r="A79" s="2" t="s">
        <v>54</v>
      </c>
      <c r="B79" s="2">
        <v>97</v>
      </c>
      <c r="C79" s="2">
        <v>152</v>
      </c>
      <c r="D79" s="2">
        <v>138</v>
      </c>
      <c r="E79" s="2">
        <v>111</v>
      </c>
      <c r="F79" s="2">
        <v>10</v>
      </c>
    </row>
    <row r="80" spans="1:6" ht="12.75" customHeight="1">
      <c r="A80" s="2" t="s">
        <v>79</v>
      </c>
      <c r="B80" s="2">
        <v>111</v>
      </c>
      <c r="C80" s="2">
        <v>146</v>
      </c>
      <c r="D80" s="2">
        <v>124</v>
      </c>
      <c r="E80" s="2">
        <v>134</v>
      </c>
      <c r="F80" s="2">
        <v>3</v>
      </c>
    </row>
    <row r="81" spans="1:6" ht="12.75" customHeight="1">
      <c r="A81" s="2" t="s">
        <v>98</v>
      </c>
      <c r="B81" s="2">
        <v>260</v>
      </c>
      <c r="C81" s="2">
        <v>379</v>
      </c>
      <c r="D81" s="2">
        <v>311</v>
      </c>
      <c r="E81" s="2">
        <v>300</v>
      </c>
      <c r="F81" s="2">
        <v>7</v>
      </c>
    </row>
    <row r="82" spans="1:6" ht="12.75" customHeight="1">
      <c r="A82" s="2" t="s">
        <v>106</v>
      </c>
      <c r="B82" s="2">
        <v>314</v>
      </c>
      <c r="C82" s="2">
        <v>384</v>
      </c>
      <c r="D82" s="2">
        <v>341</v>
      </c>
      <c r="E82" s="2">
        <v>324</v>
      </c>
      <c r="F82" s="2">
        <v>11</v>
      </c>
    </row>
    <row r="83" spans="1:6" ht="12.75" customHeight="1">
      <c r="A83" s="2" t="s">
        <v>120</v>
      </c>
      <c r="B83" s="2">
        <v>12</v>
      </c>
      <c r="C83" s="2">
        <v>23</v>
      </c>
      <c r="D83" s="2">
        <v>21</v>
      </c>
      <c r="E83" s="2">
        <v>17</v>
      </c>
      <c r="F83" s="2">
        <v>0</v>
      </c>
    </row>
    <row r="84" spans="1:6" ht="12.75" customHeight="1">
      <c r="A84" s="2" t="s">
        <v>65</v>
      </c>
      <c r="B84" s="2">
        <v>160</v>
      </c>
      <c r="C84" s="2">
        <v>195</v>
      </c>
      <c r="D84" s="2">
        <v>164</v>
      </c>
      <c r="E84" s="2">
        <v>168</v>
      </c>
      <c r="F84" s="2">
        <v>4</v>
      </c>
    </row>
    <row r="85" spans="1:6" ht="12.75" customHeight="1">
      <c r="A85" s="2" t="s">
        <v>14</v>
      </c>
      <c r="B85" s="2">
        <v>124</v>
      </c>
      <c r="C85" s="2">
        <v>182</v>
      </c>
      <c r="D85" s="2">
        <v>142</v>
      </c>
      <c r="E85" s="2">
        <v>119</v>
      </c>
      <c r="F85" s="2">
        <v>2</v>
      </c>
    </row>
    <row r="86" spans="1:6" ht="12.75" customHeight="1">
      <c r="A86" s="2" t="s">
        <v>70</v>
      </c>
      <c r="B86" s="2">
        <v>115</v>
      </c>
      <c r="C86" s="2">
        <v>162</v>
      </c>
      <c r="D86" s="2">
        <v>142</v>
      </c>
      <c r="E86" s="2">
        <v>111</v>
      </c>
      <c r="F86" s="2">
        <v>8</v>
      </c>
    </row>
    <row r="87" spans="1:6" ht="12.75" customHeight="1">
      <c r="A87" s="2" t="s">
        <v>18</v>
      </c>
      <c r="B87" s="2">
        <v>13</v>
      </c>
      <c r="C87" s="2">
        <v>21</v>
      </c>
      <c r="D87" s="2">
        <v>14</v>
      </c>
      <c r="E87" s="2">
        <v>14</v>
      </c>
      <c r="F87" s="2">
        <v>0</v>
      </c>
    </row>
    <row r="88" spans="1:6" ht="12.75" customHeight="1">
      <c r="A88" s="2" t="s">
        <v>93</v>
      </c>
      <c r="B88" s="2">
        <v>0</v>
      </c>
      <c r="C88" s="2">
        <v>1</v>
      </c>
      <c r="D88" s="2">
        <v>0</v>
      </c>
      <c r="E88" s="2">
        <v>0</v>
      </c>
      <c r="F88" s="2">
        <v>0</v>
      </c>
    </row>
    <row r="89" spans="1:6" ht="12.75" customHeight="1">
      <c r="A89" s="2" t="s">
        <v>104</v>
      </c>
      <c r="B89" s="2">
        <v>83</v>
      </c>
      <c r="C89" s="2">
        <v>82</v>
      </c>
      <c r="D89" s="2">
        <v>127</v>
      </c>
      <c r="E89" s="2">
        <v>133</v>
      </c>
      <c r="F89" s="2">
        <v>1</v>
      </c>
    </row>
    <row r="90" spans="1:6" ht="12.75" customHeight="1">
      <c r="A90" s="2" t="s">
        <v>21</v>
      </c>
      <c r="B90" s="2">
        <v>163</v>
      </c>
      <c r="C90" s="2">
        <v>188</v>
      </c>
      <c r="D90" s="2">
        <v>234</v>
      </c>
      <c r="E90" s="2">
        <v>246</v>
      </c>
      <c r="F90" s="2">
        <v>3</v>
      </c>
    </row>
    <row r="91" spans="1:6" ht="12.75" customHeight="1">
      <c r="A91" s="2" t="s">
        <v>5</v>
      </c>
      <c r="B91" s="2">
        <v>182</v>
      </c>
      <c r="C91" s="2">
        <v>267</v>
      </c>
      <c r="D91" s="2">
        <v>220</v>
      </c>
      <c r="E91" s="2">
        <v>186</v>
      </c>
      <c r="F91" s="2">
        <v>9</v>
      </c>
    </row>
    <row r="92" spans="1:6" ht="12.75" customHeight="1">
      <c r="A92" s="2" t="s">
        <v>59</v>
      </c>
      <c r="B92" s="2">
        <v>159</v>
      </c>
      <c r="C92" s="2">
        <v>192</v>
      </c>
      <c r="D92" s="2">
        <v>198</v>
      </c>
      <c r="E92" s="2">
        <v>199</v>
      </c>
      <c r="F92" s="2">
        <v>5</v>
      </c>
    </row>
    <row r="93" spans="1:6" ht="12.75" customHeight="1">
      <c r="A93" s="2" t="s">
        <v>31</v>
      </c>
      <c r="B93" s="2">
        <v>349</v>
      </c>
      <c r="C93" s="2">
        <v>438</v>
      </c>
      <c r="D93" s="2">
        <v>404</v>
      </c>
      <c r="E93" s="2">
        <v>451</v>
      </c>
      <c r="F93" s="2">
        <v>7</v>
      </c>
    </row>
    <row r="94" spans="1:6" ht="12.75" customHeight="1">
      <c r="A94" s="2" t="s">
        <v>100</v>
      </c>
      <c r="B94" s="2">
        <v>338</v>
      </c>
      <c r="C94" s="2">
        <v>461</v>
      </c>
      <c r="D94" s="2">
        <v>477</v>
      </c>
      <c r="E94" s="2">
        <v>450</v>
      </c>
      <c r="F94" s="2">
        <v>6</v>
      </c>
    </row>
    <row r="95" spans="1:6" ht="12.75" customHeight="1">
      <c r="A95" s="2" t="s">
        <v>86</v>
      </c>
      <c r="B95" s="2">
        <v>252</v>
      </c>
      <c r="C95" s="2">
        <v>360</v>
      </c>
      <c r="D95" s="2">
        <v>325</v>
      </c>
      <c r="E95" s="2">
        <v>309</v>
      </c>
      <c r="F95" s="2">
        <v>3</v>
      </c>
    </row>
    <row r="96" spans="1:6" ht="12.75" customHeight="1">
      <c r="A96" s="2" t="s">
        <v>123</v>
      </c>
      <c r="B96" s="2">
        <v>160</v>
      </c>
      <c r="C96" s="2">
        <v>226</v>
      </c>
      <c r="D96" s="2">
        <v>209</v>
      </c>
      <c r="E96" s="2">
        <v>230</v>
      </c>
      <c r="F96" s="2">
        <v>3</v>
      </c>
    </row>
    <row r="97" spans="1:6" ht="12.75" customHeight="1">
      <c r="A97" s="2" t="s">
        <v>71</v>
      </c>
      <c r="B97" s="2">
        <v>72</v>
      </c>
      <c r="C97" s="2">
        <v>107</v>
      </c>
      <c r="D97" s="2">
        <v>117</v>
      </c>
      <c r="E97" s="2">
        <v>127</v>
      </c>
      <c r="F97" s="2">
        <v>0</v>
      </c>
    </row>
    <row r="98" spans="1:6" ht="12.75" customHeight="1">
      <c r="A98" s="2" t="s">
        <v>72</v>
      </c>
      <c r="B98" s="2">
        <v>36</v>
      </c>
      <c r="C98" s="2">
        <v>42</v>
      </c>
      <c r="D98" s="2">
        <v>37</v>
      </c>
      <c r="E98" s="2">
        <v>29</v>
      </c>
      <c r="F98" s="2">
        <v>0</v>
      </c>
    </row>
    <row r="99" spans="1:6" ht="12.75" customHeight="1">
      <c r="A99" s="3" t="s">
        <v>73</v>
      </c>
      <c r="B99" s="3">
        <f>SUM(B2:B98)</f>
      </c>
      <c r="C99" s="3">
        <f>SUM(C2:C98)</f>
      </c>
      <c r="D99" s="3">
        <f>SUM(D2:D98)</f>
      </c>
      <c r="E99" s="3">
        <f>SUM(E2:E98)</f>
      </c>
      <c r="F99" s="3">
        <f>SUM(F2:F98)</f>
      </c>
    </row>
    <row r="100" spans="1:6" ht="12.75" customHeight="1">
      <c r="A100" s="3" t="s">
        <v>55</v>
      </c>
      <c r="B100" s="4">
        <f>B99/76097</f>
      </c>
      <c r="C100" s="4">
        <f>C99/76097</f>
      </c>
      <c r="D100" s="4">
        <f>D99/76097</f>
      </c>
      <c r="E100" s="4">
        <f>E99/76097</f>
      </c>
      <c r="F100" s="4">
        <f>F99/76097</f>
      </c>
    </row>
    <row r="101" spans="1:6" ht="12.75" customHeight="1">
      <c r="A101" s="3" t="s">
        <v>29</v>
      </c>
      <c r="B101" s="3">
        <f>SUM(B99:F99)</f>
      </c>
      <c r="C101" s="3"/>
      <c r="D101" s="3"/>
      <c r="E101" s="3"/>
      <c r="F101" s="3"/>
    </row>
    <row r="102" ht="12.75" customHeight="1"/>
    <row r="103" spans="1:6" ht="12.75" customHeight="1">
      <c r="A103" s="5" t="s">
        <v>34</v>
      </c>
      <c r="B103" s="5">
        <f>SUM(B2:B24)</f>
      </c>
      <c r="C103" s="5">
        <f>SUM(C2:C24)</f>
      </c>
      <c r="D103" s="5">
        <f>SUM(D2:D24)</f>
      </c>
      <c r="E103" s="5">
        <f>SUM(E2:E24)</f>
      </c>
      <c r="F103" s="5">
        <f>SUM(F2:F24)</f>
      </c>
    </row>
    <row r="104" spans="1:6" ht="12.75" customHeight="1">
      <c r="A104" s="5" t="s">
        <v>110</v>
      </c>
      <c r="B104" s="6">
        <f>B103/14693</f>
      </c>
      <c r="C104" s="6">
        <f>C103/14693</f>
      </c>
      <c r="D104" s="6">
        <f>D103/14693</f>
      </c>
      <c r="E104" s="6">
        <f>E103/14693</f>
      </c>
      <c r="F104" s="6">
        <f>F103/14693</f>
      </c>
    </row>
    <row r="105" spans="1:6" ht="12.75" customHeight="1">
      <c r="A105" s="5" t="s">
        <v>64</v>
      </c>
      <c r="B105" s="5">
        <f>SUM(B103:F103)</f>
      </c>
      <c r="C105" s="5"/>
      <c r="D105" s="5"/>
      <c r="E105" s="5"/>
      <c r="F105" s="5"/>
    </row>
    <row r="106" ht="12.75" customHeight="1"/>
    <row r="107" spans="1:6" ht="12.75" customHeight="1">
      <c r="A107" s="7" t="s">
        <v>36</v>
      </c>
      <c r="B107" s="7">
        <f>SUM(B25:B98)</f>
      </c>
      <c r="C107" s="7">
        <f>SUM(C25:C98)</f>
      </c>
      <c r="D107" s="7">
        <f>SUM(D25:D98)</f>
      </c>
      <c r="E107" s="7">
        <f>SUM(E25:E98)</f>
      </c>
      <c r="F107" s="7">
        <f>SUM(F25:F98)</f>
      </c>
    </row>
    <row r="108" spans="1:6" ht="12.75" customHeight="1">
      <c r="A108" s="7" t="s">
        <v>128</v>
      </c>
      <c r="B108" s="8">
        <f>B107/61404</f>
      </c>
      <c r="C108" s="8">
        <f>C107/61404</f>
      </c>
      <c r="D108" s="8">
        <f>D107/61404</f>
      </c>
      <c r="E108" s="8">
        <f>E107/61404</f>
      </c>
      <c r="F108" s="8">
        <f>F107/61404</f>
      </c>
    </row>
    <row r="109" spans="1:6" ht="12.75" customHeight="1">
      <c r="A109" s="7" t="s">
        <v>7</v>
      </c>
      <c r="B109" s="7">
        <f>SUM(B107:F107)</f>
      </c>
      <c r="C109" s="7"/>
      <c r="D109" s="7"/>
      <c r="E109" s="7"/>
      <c r="F109" s="7"/>
    </row>
    <row r="110" ht="12.75" customHeight="1"/>
    <row r="111" spans="1:6" ht="12.75" customHeight="1">
      <c r="A111" s="10" t="s">
        <v>3</v>
      </c>
      <c r="B111" s="10">
        <f>SUM(B2:B20)+SUM(B25:B72)</f>
      </c>
      <c r="C111" s="10">
        <f>SUM(C2:C20)+SUM(C25:C72)</f>
      </c>
      <c r="D111" s="10">
        <f>SUM(D2:D20)+SUM(D25:D72)</f>
      </c>
      <c r="E111" s="10">
        <f>SUM(E2:E20)+SUM(E25:E72)</f>
      </c>
      <c r="F111" s="10">
        <f>SUM(F2:F20)+SUM(F25:F72)</f>
      </c>
    </row>
    <row r="112" spans="1:6" ht="12.75" customHeight="1">
      <c r="A112" s="10" t="s">
        <v>92</v>
      </c>
      <c r="B112" s="11">
        <f>B111/52223</f>
      </c>
      <c r="C112" s="11">
        <f>C111/52223</f>
      </c>
      <c r="D112" s="11">
        <f>D111/52223</f>
      </c>
      <c r="E112" s="11">
        <f>E111/52223</f>
      </c>
      <c r="F112" s="11">
        <f>F111/52223</f>
      </c>
    </row>
    <row r="113" spans="1:6" ht="12.75" customHeight="1">
      <c r="A113" s="10" t="s">
        <v>80</v>
      </c>
      <c r="B113" s="10">
        <f>SUM(B111:F111)</f>
      </c>
      <c r="C113" s="10"/>
      <c r="D113" s="10"/>
      <c r="E113" s="10"/>
      <c r="F113" s="10"/>
    </row>
    <row r="114" ht="12.75" customHeight="1"/>
    <row r="115" spans="1:6" ht="12.75" customHeight="1">
      <c r="A115" s="12" t="s">
        <v>85</v>
      </c>
      <c r="B115" s="12">
        <f>SUM(B21:B24)+SUM(B73:B98)</f>
      </c>
      <c r="C115" s="12">
        <f>SUM(C21:C24)+SUM(C73:C98)</f>
      </c>
      <c r="D115" s="12">
        <f>SUM(D21:D24)+SUM(D73:D98)</f>
      </c>
      <c r="E115" s="12">
        <f>SUM(E21:E24)+SUM(E73:E98)</f>
      </c>
      <c r="F115" s="12">
        <f>SUM(F21:F24)+SUM(F73:F98)</f>
      </c>
    </row>
    <row r="116" spans="1:6" ht="12.75" customHeight="1">
      <c r="A116" s="12" t="s">
        <v>121</v>
      </c>
      <c r="B116" s="13">
        <f>B115/23874</f>
      </c>
      <c r="C116" s="13">
        <f>C115/23874</f>
      </c>
      <c r="D116" s="13">
        <f>D115/23874</f>
      </c>
      <c r="E116" s="13">
        <f>E115/23874</f>
      </c>
      <c r="F116" s="13">
        <f>F115/23874</f>
      </c>
    </row>
    <row r="117" spans="1:6" ht="12.75" customHeight="1">
      <c r="A117" s="12" t="s">
        <v>109</v>
      </c>
      <c r="B117" s="12">
        <f>SUM(B115:F115)</f>
      </c>
      <c r="C117" s="12"/>
      <c r="D117" s="12"/>
      <c r="E117" s="12"/>
      <c r="F117" s="12"/>
    </row>
    <row r="118" ht="12.75" customHeight="1"/>
    <row r="119" spans="1:6" ht="12.75" customHeight="1">
      <c r="A119" s="14" t="s">
        <v>33</v>
      </c>
      <c r="B119" s="14">
        <f>SUM(B25:B72)</f>
      </c>
      <c r="C119" s="14">
        <f>SUM(C25:C72)</f>
      </c>
      <c r="D119" s="14">
        <f>SUM(D25:D72)</f>
      </c>
      <c r="E119" s="14">
        <f>SUM(E25:E72)</f>
      </c>
      <c r="F119" s="14">
        <f>SUM(F25:F72)</f>
      </c>
    </row>
    <row r="120" spans="1:6" ht="12.75" customHeight="1">
      <c r="A120" s="14" t="s">
        <v>111</v>
      </c>
      <c r="B120" s="15">
        <f>B119/40480</f>
      </c>
      <c r="C120" s="15">
        <f>C119/40480</f>
      </c>
      <c r="D120" s="15">
        <f>D119/40480</f>
      </c>
      <c r="E120" s="15">
        <f>E119/40480</f>
      </c>
      <c r="F120" s="15">
        <f>F119/40480</f>
      </c>
    </row>
    <row r="121" spans="1:6" ht="12.75" customHeight="1">
      <c r="A121" s="14" t="s">
        <v>131</v>
      </c>
      <c r="B121" s="14">
        <f>SUM(B119:F119)</f>
      </c>
      <c r="C121" s="14"/>
      <c r="D121" s="14"/>
      <c r="E121" s="14"/>
      <c r="F121" s="14"/>
    </row>
    <row r="122" ht="12.75" customHeight="1"/>
    <row r="123" ht="12.75" customHeight="1"/>
    <row r="124" ht="12.7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